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dwyer200\Desktop\"/>
    </mc:Choice>
  </mc:AlternateContent>
  <bookViews>
    <workbookView xWindow="0" yWindow="0" windowWidth="18960" windowHeight="7755"/>
  </bookViews>
  <sheets>
    <sheet name="Project Charter" sheetId="1" r:id="rId1"/>
    <sheet name="Deliverable Tracker" sheetId="2" r:id="rId2"/>
    <sheet name="Project Schedule" sheetId="3" r:id="rId3"/>
  </sheets>
  <calcPr calcId="162913"/>
</workbook>
</file>

<file path=xl/calcChain.xml><?xml version="1.0" encoding="utf-8"?>
<calcChain xmlns="http://schemas.openxmlformats.org/spreadsheetml/2006/main">
  <c r="I29" i="3" l="1"/>
  <c r="J29" i="3" s="1"/>
  <c r="E29" i="3"/>
  <c r="H29" i="3" s="1"/>
  <c r="I28" i="3"/>
  <c r="J28" i="3" s="1"/>
  <c r="E28" i="3"/>
  <c r="H28" i="3" s="1"/>
  <c r="I21" i="3" l="1"/>
  <c r="J21" i="3" s="1"/>
  <c r="E21" i="3"/>
  <c r="H21" i="3" s="1"/>
  <c r="G22" i="3"/>
  <c r="E32" i="3"/>
  <c r="I24" i="3"/>
  <c r="J24" i="3" s="1"/>
  <c r="E24" i="3"/>
  <c r="H24" i="3" s="1"/>
  <c r="E25" i="3"/>
  <c r="I52" i="3"/>
  <c r="J52" i="3" s="1"/>
  <c r="E52" i="3"/>
  <c r="H52" i="3" s="1"/>
  <c r="I46" i="3"/>
  <c r="J46" i="3" s="1"/>
  <c r="E46" i="3"/>
  <c r="H46" i="3" s="1"/>
  <c r="I45" i="3"/>
  <c r="J45" i="3" s="1"/>
  <c r="E45" i="3"/>
  <c r="H45" i="3" s="1"/>
  <c r="I44" i="3"/>
  <c r="J44" i="3" s="1"/>
  <c r="E44" i="3"/>
  <c r="H44" i="3" s="1"/>
  <c r="I38" i="3"/>
  <c r="J38" i="3" s="1"/>
  <c r="E38" i="3"/>
  <c r="H38" i="3" s="1"/>
  <c r="I37" i="3" l="1"/>
  <c r="J37" i="3" s="1"/>
  <c r="E37" i="3"/>
  <c r="H37" i="3" s="1"/>
  <c r="I36" i="3"/>
  <c r="J36" i="3" s="1"/>
  <c r="E36" i="3"/>
  <c r="H36" i="3" s="1"/>
  <c r="I35" i="3"/>
  <c r="J35" i="3" s="1"/>
  <c r="E35" i="3"/>
  <c r="H35" i="3" s="1"/>
  <c r="I34" i="3"/>
  <c r="J34" i="3" s="1"/>
  <c r="E34" i="3"/>
  <c r="H34" i="3" s="1"/>
  <c r="I33" i="3"/>
  <c r="J33" i="3" s="1"/>
  <c r="E33" i="3"/>
  <c r="H33" i="3" s="1"/>
  <c r="I32" i="3"/>
  <c r="J32" i="3" s="1"/>
  <c r="H32" i="3"/>
  <c r="I31" i="3"/>
  <c r="J31" i="3" s="1"/>
  <c r="E31" i="3"/>
  <c r="H31" i="3" s="1"/>
  <c r="I30" i="3"/>
  <c r="J30" i="3" s="1"/>
  <c r="E30" i="3"/>
  <c r="H30" i="3" s="1"/>
  <c r="I27" i="3"/>
  <c r="J27" i="3" s="1"/>
  <c r="E27" i="3"/>
  <c r="H27" i="3" s="1"/>
  <c r="I60" i="3" l="1"/>
  <c r="J60" i="3" s="1"/>
  <c r="E60" i="3"/>
  <c r="H60" i="3" s="1"/>
  <c r="I59" i="3"/>
  <c r="J59" i="3" s="1"/>
  <c r="E59" i="3"/>
  <c r="H59" i="3" s="1"/>
  <c r="I58" i="3"/>
  <c r="J58" i="3" s="1"/>
  <c r="E58" i="3"/>
  <c r="G57" i="3"/>
  <c r="A57" i="3"/>
  <c r="A58" i="3" s="1"/>
  <c r="A59" i="3" s="1"/>
  <c r="A60" i="3" s="1"/>
  <c r="I50" i="3"/>
  <c r="J50" i="3" s="1"/>
  <c r="E50" i="3"/>
  <c r="H50" i="3" s="1"/>
  <c r="I49" i="3"/>
  <c r="J49" i="3" s="1"/>
  <c r="E49" i="3"/>
  <c r="H49" i="3" s="1"/>
  <c r="I48" i="3"/>
  <c r="J48" i="3" s="1"/>
  <c r="E48" i="3"/>
  <c r="H48" i="3" s="1"/>
  <c r="G47" i="3"/>
  <c r="D47" i="3"/>
  <c r="I43" i="3"/>
  <c r="J43" i="3" s="1"/>
  <c r="E43" i="3"/>
  <c r="H43" i="3" s="1"/>
  <c r="I42" i="3"/>
  <c r="J42" i="3" s="1"/>
  <c r="E42" i="3"/>
  <c r="H42" i="3" s="1"/>
  <c r="I41" i="3"/>
  <c r="J41" i="3" s="1"/>
  <c r="E41" i="3"/>
  <c r="H41" i="3" s="1"/>
  <c r="I40" i="3"/>
  <c r="J40" i="3" s="1"/>
  <c r="E40" i="3"/>
  <c r="G39" i="3"/>
  <c r="D39" i="3"/>
  <c r="I26" i="3"/>
  <c r="J26" i="3" s="1"/>
  <c r="E26" i="3"/>
  <c r="H26" i="3" s="1"/>
  <c r="I25" i="3"/>
  <c r="J25" i="3" s="1"/>
  <c r="H25" i="3"/>
  <c r="I23" i="3"/>
  <c r="J23" i="3" s="1"/>
  <c r="E23" i="3"/>
  <c r="I20" i="3"/>
  <c r="J20" i="3" s="1"/>
  <c r="E20" i="3"/>
  <c r="H20" i="3" s="1"/>
  <c r="I19" i="3"/>
  <c r="J19" i="3" s="1"/>
  <c r="E19" i="3"/>
  <c r="H19" i="3" s="1"/>
  <c r="I18" i="3"/>
  <c r="J18" i="3" s="1"/>
  <c r="E18" i="3"/>
  <c r="H18" i="3" s="1"/>
  <c r="I17" i="3"/>
  <c r="J17" i="3" s="1"/>
  <c r="E17" i="3"/>
  <c r="I16" i="3"/>
  <c r="J16" i="3" s="1"/>
  <c r="E16" i="3"/>
  <c r="H16" i="3" s="1"/>
  <c r="I15" i="3"/>
  <c r="J15" i="3" s="1"/>
  <c r="E15" i="3"/>
  <c r="H15" i="3" s="1"/>
  <c r="I14" i="3"/>
  <c r="J14" i="3" s="1"/>
  <c r="E14" i="3"/>
  <c r="H14" i="3" s="1"/>
  <c r="I13" i="3"/>
  <c r="J13" i="3" s="1"/>
  <c r="E13" i="3"/>
  <c r="H13" i="3" s="1"/>
  <c r="I12" i="3"/>
  <c r="J12" i="3" s="1"/>
  <c r="E12" i="3"/>
  <c r="H12" i="3" s="1"/>
  <c r="I11" i="3"/>
  <c r="J11" i="3" s="1"/>
  <c r="E11" i="3"/>
  <c r="H11" i="3" s="1"/>
  <c r="G10" i="3"/>
  <c r="D10" i="3"/>
  <c r="A10" i="3"/>
  <c r="A11" i="3" s="1"/>
  <c r="A12" i="3" s="1"/>
  <c r="A13" i="3" s="1"/>
  <c r="A14" i="3" s="1"/>
  <c r="A15" i="3" s="1"/>
  <c r="A16" i="3" s="1"/>
  <c r="A17" i="3" s="1"/>
  <c r="A18" i="3" s="1"/>
  <c r="A19" i="3" s="1"/>
  <c r="A20" i="3" s="1"/>
  <c r="A21" i="3" s="1"/>
  <c r="A22" i="3" s="1"/>
  <c r="A23" i="3" s="1"/>
  <c r="L8" i="3"/>
  <c r="L9" i="3" s="1"/>
  <c r="E7" i="3"/>
  <c r="H4" i="3"/>
  <c r="K4" i="3" s="1"/>
  <c r="H23" i="3" l="1"/>
  <c r="F22" i="3"/>
  <c r="H40" i="3"/>
  <c r="F39" i="3"/>
  <c r="A24" i="3"/>
  <c r="A25" i="3" s="1"/>
  <c r="A26" i="3" s="1"/>
  <c r="A27" i="3" s="1"/>
  <c r="F57" i="3"/>
  <c r="I57" i="3" s="1"/>
  <c r="J57" i="3" s="1"/>
  <c r="H58" i="3"/>
  <c r="F47" i="3"/>
  <c r="E47" i="3" s="1"/>
  <c r="H47" i="3" s="1"/>
  <c r="M8" i="3"/>
  <c r="N8" i="3" s="1"/>
  <c r="O8" i="3" s="1"/>
  <c r="P8" i="3" s="1"/>
  <c r="Q8" i="3" s="1"/>
  <c r="R8" i="3" s="1"/>
  <c r="S8" i="3" s="1"/>
  <c r="H17" i="3"/>
  <c r="F10" i="3"/>
  <c r="A28" i="3" l="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E22" i="3"/>
  <c r="H22" i="3" s="1"/>
  <c r="I22" i="3"/>
  <c r="J22" i="3" s="1"/>
  <c r="E57" i="3"/>
  <c r="G51" i="3"/>
  <c r="I47" i="3"/>
  <c r="J47" i="3" s="1"/>
  <c r="S9" i="3"/>
  <c r="T8" i="3"/>
  <c r="U8" i="3" s="1"/>
  <c r="V8" i="3" s="1"/>
  <c r="W8" i="3" s="1"/>
  <c r="X8" i="3" s="1"/>
  <c r="Y8" i="3" s="1"/>
  <c r="Z8" i="3" s="1"/>
  <c r="I39" i="3"/>
  <c r="J39" i="3" s="1"/>
  <c r="I10" i="3"/>
  <c r="J10" i="3" s="1"/>
  <c r="E10" i="3"/>
  <c r="H10" i="3" s="1"/>
  <c r="E39" i="3"/>
  <c r="H39" i="3" s="1"/>
  <c r="H57" i="3" l="1"/>
  <c r="F51" i="3"/>
  <c r="E51" i="3" s="1"/>
  <c r="H51" i="3" s="1"/>
  <c r="Z9" i="3"/>
  <c r="AA8" i="3"/>
  <c r="AB8" i="3" s="1"/>
  <c r="AC8" i="3" s="1"/>
  <c r="AD8" i="3" s="1"/>
  <c r="AE8" i="3" s="1"/>
  <c r="AF8" i="3" s="1"/>
  <c r="AG8" i="3" s="1"/>
  <c r="I51" i="3" l="1"/>
  <c r="J51" i="3" s="1"/>
  <c r="AG9" i="3"/>
  <c r="AH8" i="3"/>
  <c r="AI8" i="3" s="1"/>
  <c r="AJ8" i="3" s="1"/>
  <c r="AK8" i="3" s="1"/>
  <c r="AL8" i="3" s="1"/>
  <c r="AM8" i="3" s="1"/>
  <c r="AN8" i="3" s="1"/>
  <c r="AN9" i="3" l="1"/>
  <c r="AO8" i="3"/>
  <c r="AP8" i="3" s="1"/>
  <c r="AQ8" i="3" s="1"/>
  <c r="AR8" i="3" s="1"/>
  <c r="AS8" i="3" s="1"/>
  <c r="AT8" i="3" s="1"/>
  <c r="AU8" i="3" s="1"/>
  <c r="AU9" i="3" l="1"/>
  <c r="AV8" i="3"/>
  <c r="AW8" i="3" s="1"/>
  <c r="AX8" i="3" s="1"/>
  <c r="AY8" i="3" s="1"/>
  <c r="AZ8" i="3" s="1"/>
  <c r="BA8" i="3" s="1"/>
  <c r="BB8" i="3" s="1"/>
  <c r="BB9" i="3" l="1"/>
  <c r="BC8" i="3"/>
  <c r="BD8" i="3" s="1"/>
  <c r="BE8" i="3" s="1"/>
  <c r="BF8" i="3" s="1"/>
  <c r="BG8" i="3" s="1"/>
  <c r="BH8" i="3" s="1"/>
  <c r="BI8" i="3" s="1"/>
  <c r="BJ8" i="3" l="1"/>
  <c r="BK8" i="3" s="1"/>
  <c r="BL8" i="3" s="1"/>
  <c r="BM8" i="3" s="1"/>
  <c r="BN8" i="3" s="1"/>
  <c r="BO8" i="3" s="1"/>
  <c r="BP8" i="3" s="1"/>
  <c r="BI9" i="3"/>
  <c r="BP9" i="3" l="1"/>
  <c r="BQ8" i="3"/>
  <c r="BR8" i="3" s="1"/>
  <c r="BS8" i="3" s="1"/>
  <c r="BT8" i="3" s="1"/>
  <c r="BU8" i="3" s="1"/>
  <c r="BV8" i="3" s="1"/>
  <c r="BW8" i="3" s="1"/>
  <c r="BX8" i="3" l="1"/>
  <c r="BY8" i="3" s="1"/>
  <c r="BZ8" i="3" s="1"/>
  <c r="CA8" i="3" s="1"/>
  <c r="CB8" i="3" s="1"/>
  <c r="CC8" i="3" s="1"/>
  <c r="CD8" i="3" s="1"/>
  <c r="BW9" i="3"/>
  <c r="CD9" i="3" l="1"/>
  <c r="CE8" i="3"/>
  <c r="CF8" i="3" s="1"/>
  <c r="CG8" i="3" s="1"/>
  <c r="CH8" i="3" s="1"/>
  <c r="CI8" i="3" s="1"/>
  <c r="CJ8" i="3" s="1"/>
  <c r="CK8" i="3" s="1"/>
  <c r="CK9" i="3" l="1"/>
  <c r="CL8" i="3"/>
  <c r="CM8" i="3" s="1"/>
  <c r="CN8" i="3" s="1"/>
  <c r="CO8" i="3" s="1"/>
  <c r="CP8" i="3" s="1"/>
  <c r="CQ8" i="3" s="1"/>
  <c r="CR8" i="3" s="1"/>
  <c r="CR9" i="3" l="1"/>
  <c r="CS8" i="3"/>
  <c r="CT8" i="3" s="1"/>
  <c r="CU8" i="3" s="1"/>
  <c r="CV8" i="3" s="1"/>
  <c r="CW8" i="3" s="1"/>
  <c r="CX8" i="3" s="1"/>
  <c r="CY8" i="3" s="1"/>
  <c r="CZ8" i="3" l="1"/>
  <c r="DA8" i="3" s="1"/>
  <c r="DB8" i="3" s="1"/>
  <c r="DC8" i="3" s="1"/>
  <c r="DD8" i="3" s="1"/>
  <c r="DE8" i="3" s="1"/>
  <c r="DF8" i="3" s="1"/>
  <c r="CY9" i="3"/>
  <c r="DF9" i="3" l="1"/>
  <c r="DG8" i="3"/>
  <c r="DH8" i="3" s="1"/>
  <c r="DI8" i="3" s="1"/>
  <c r="DJ8" i="3" s="1"/>
  <c r="DK8" i="3" s="1"/>
  <c r="DL8" i="3" s="1"/>
  <c r="DM8" i="3" s="1"/>
  <c r="DM9" i="3" l="1"/>
  <c r="DN8" i="3"/>
  <c r="DO8" i="3" s="1"/>
  <c r="DP8" i="3" s="1"/>
  <c r="DQ8" i="3" s="1"/>
  <c r="DR8" i="3" s="1"/>
  <c r="DS8" i="3" s="1"/>
  <c r="DT8" i="3" s="1"/>
  <c r="DU8" i="3" l="1"/>
  <c r="DV8" i="3" s="1"/>
  <c r="DW8" i="3" s="1"/>
  <c r="DX8" i="3" s="1"/>
  <c r="DY8" i="3" s="1"/>
  <c r="DZ8" i="3" s="1"/>
  <c r="EA8" i="3" s="1"/>
  <c r="DT9" i="3"/>
  <c r="EB8" i="3" l="1"/>
  <c r="EC8" i="3" s="1"/>
  <c r="ED8" i="3" s="1"/>
  <c r="EE8" i="3" s="1"/>
  <c r="EF8" i="3" s="1"/>
  <c r="EG8" i="3" s="1"/>
  <c r="EH8" i="3" s="1"/>
  <c r="EA9" i="3"/>
  <c r="EH9" i="3" l="1"/>
  <c r="EI8" i="3"/>
  <c r="EJ8" i="3" s="1"/>
  <c r="EK8" i="3" s="1"/>
  <c r="EL8" i="3" s="1"/>
  <c r="EM8" i="3" s="1"/>
  <c r="EN8" i="3" s="1"/>
  <c r="EO8" i="3" s="1"/>
  <c r="EO9" i="3" l="1"/>
  <c r="EP8" i="3"/>
  <c r="EQ8" i="3" s="1"/>
  <c r="ER8" i="3" s="1"/>
  <c r="ES8" i="3" s="1"/>
  <c r="ET8" i="3" s="1"/>
  <c r="EU8" i="3" s="1"/>
  <c r="EV8" i="3" s="1"/>
  <c r="EV9" i="3" l="1"/>
  <c r="EW8" i="3"/>
  <c r="EX8" i="3" s="1"/>
  <c r="EY8" i="3" s="1"/>
  <c r="EZ8" i="3" s="1"/>
  <c r="FA8" i="3" s="1"/>
  <c r="FB8" i="3" s="1"/>
  <c r="FC8" i="3" s="1"/>
  <c r="FD8" i="3" l="1"/>
  <c r="FE8" i="3" s="1"/>
  <c r="FF8" i="3" s="1"/>
  <c r="FG8" i="3" s="1"/>
  <c r="FH8" i="3" s="1"/>
  <c r="FI8" i="3" s="1"/>
  <c r="FJ8" i="3" s="1"/>
  <c r="FC9" i="3"/>
  <c r="FJ9" i="3" l="1"/>
  <c r="FK8" i="3"/>
  <c r="FL8" i="3" s="1"/>
  <c r="FM8" i="3" s="1"/>
  <c r="FN8" i="3" s="1"/>
  <c r="FO8" i="3" s="1"/>
  <c r="FP8" i="3" s="1"/>
  <c r="FQ8" i="3" s="1"/>
  <c r="FR8" i="3" l="1"/>
  <c r="FS8" i="3" s="1"/>
  <c r="FT8" i="3" s="1"/>
  <c r="FU8" i="3" s="1"/>
  <c r="FV8" i="3" s="1"/>
  <c r="FW8" i="3" s="1"/>
  <c r="FX8" i="3" s="1"/>
  <c r="FQ9" i="3"/>
  <c r="FX9" i="3" l="1"/>
  <c r="FY8" i="3"/>
  <c r="FZ8" i="3" s="1"/>
  <c r="GA8" i="3" s="1"/>
  <c r="GB8" i="3" s="1"/>
  <c r="GC8" i="3" s="1"/>
  <c r="GD8" i="3" s="1"/>
  <c r="GE8" i="3" s="1"/>
  <c r="GF8" i="3" l="1"/>
  <c r="GG8" i="3" s="1"/>
  <c r="GH8" i="3" s="1"/>
  <c r="GI8" i="3" s="1"/>
  <c r="GJ8" i="3" s="1"/>
  <c r="GK8" i="3" s="1"/>
  <c r="GL8" i="3" s="1"/>
  <c r="GE9" i="3"/>
  <c r="GL9" i="3" l="1"/>
  <c r="GM8" i="3"/>
  <c r="GN8" i="3" s="1"/>
  <c r="GO8" i="3" s="1"/>
  <c r="GP8" i="3" s="1"/>
  <c r="GQ8" i="3" s="1"/>
  <c r="GR8" i="3" s="1"/>
  <c r="GS8" i="3" s="1"/>
  <c r="GT8" i="3" l="1"/>
  <c r="GU8" i="3" s="1"/>
  <c r="GV8" i="3" s="1"/>
  <c r="GW8" i="3" s="1"/>
  <c r="GX8" i="3" s="1"/>
  <c r="GY8" i="3" s="1"/>
  <c r="GZ8" i="3" s="1"/>
  <c r="GS9" i="3"/>
  <c r="GZ9" i="3" l="1"/>
  <c r="HA8" i="3"/>
  <c r="HB8" i="3" s="1"/>
  <c r="HC8" i="3" s="1"/>
  <c r="HD8" i="3" s="1"/>
  <c r="HE8" i="3" s="1"/>
  <c r="HF8" i="3" s="1"/>
  <c r="HG8" i="3" s="1"/>
  <c r="HH8" i="3" l="1"/>
  <c r="HI8" i="3" s="1"/>
  <c r="HJ8" i="3" s="1"/>
  <c r="HK8" i="3" s="1"/>
  <c r="HL8" i="3" s="1"/>
  <c r="HM8" i="3" s="1"/>
  <c r="HN8" i="3" s="1"/>
  <c r="HG9" i="3"/>
  <c r="HN9" i="3" l="1"/>
  <c r="HO8" i="3"/>
  <c r="HP8" i="3" s="1"/>
  <c r="HQ8" i="3" s="1"/>
  <c r="HR8" i="3" s="1"/>
  <c r="HS8" i="3" s="1"/>
  <c r="HT8" i="3" s="1"/>
  <c r="HU8" i="3" s="1"/>
  <c r="HU9" i="3" l="1"/>
  <c r="HV8" i="3"/>
  <c r="HW8" i="3" s="1"/>
  <c r="HX8" i="3" s="1"/>
  <c r="HY8" i="3" s="1"/>
  <c r="HZ8" i="3" s="1"/>
  <c r="IA8" i="3" s="1"/>
  <c r="IB8" i="3" s="1"/>
  <c r="IC8" i="3" l="1"/>
  <c r="ID8" i="3" s="1"/>
  <c r="IE8" i="3" s="1"/>
  <c r="IF8" i="3" s="1"/>
  <c r="IG8" i="3" s="1"/>
  <c r="IH8" i="3" s="1"/>
  <c r="II8" i="3" s="1"/>
  <c r="IB9" i="3"/>
  <c r="IJ8" i="3" l="1"/>
  <c r="IK8" i="3" s="1"/>
  <c r="IL8" i="3" s="1"/>
  <c r="IM8" i="3" s="1"/>
  <c r="IN8" i="3" s="1"/>
  <c r="IO8" i="3" s="1"/>
  <c r="II9" i="3"/>
</calcChain>
</file>

<file path=xl/comments1.xml><?xml version="1.0" encoding="utf-8"?>
<comments xmlns="http://schemas.openxmlformats.org/spreadsheetml/2006/main">
  <authors>
    <author>Jon</author>
  </authors>
  <commentList>
    <comment ref="A9" authorId="0" shapeId="0">
      <text>
        <r>
          <rPr>
            <b/>
            <sz val="8"/>
            <color indexed="81"/>
            <rFont val="Tahoma"/>
            <family val="2"/>
          </rPr>
          <t>Work Breakdown Structure</t>
        </r>
        <r>
          <rPr>
            <sz val="8"/>
            <color indexed="81"/>
            <rFont val="Tahoma"/>
            <family val="2"/>
          </rPr>
          <t xml:space="preserve">
Level 1: 1, 2, 3, ...
Level 2: 1.1, 1.2, 1.3, ...
Level 3: 1.1.1, 1.1.2, 1.1.3, …
The WBS is automatically entered, but the formulas are different for different levels.</t>
        </r>
      </text>
    </comment>
    <comment ref="D9" authorId="0" shapeId="0">
      <text>
        <r>
          <rPr>
            <b/>
            <sz val="8"/>
            <color indexed="81"/>
            <rFont val="Tahoma"/>
            <family val="2"/>
          </rPr>
          <t>Start Date</t>
        </r>
        <r>
          <rPr>
            <sz val="8"/>
            <color indexed="81"/>
            <rFont val="Tahoma"/>
            <family val="2"/>
          </rPr>
          <t xml:space="preserve">
Enter the starting date for this task. To associate the start date with the end of another task, enter a formula in the start date that refers to the end date of that task.</t>
        </r>
      </text>
    </comment>
    <comment ref="E9" authorId="0" shapeId="0">
      <text>
        <r>
          <rPr>
            <b/>
            <sz val="8"/>
            <color indexed="81"/>
            <rFont val="Tahoma"/>
            <family val="2"/>
          </rPr>
          <t>End Date</t>
        </r>
        <r>
          <rPr>
            <sz val="8"/>
            <color indexed="81"/>
            <rFont val="Tahoma"/>
            <family val="2"/>
          </rPr>
          <t xml:space="preserve">
The ending date is calculated by adding the Duration (calendar days) to the Start date minus 1 day, because the task duration is from the </t>
        </r>
        <r>
          <rPr>
            <b/>
            <sz val="8"/>
            <color indexed="81"/>
            <rFont val="Tahoma"/>
            <family val="2"/>
          </rPr>
          <t>beginning</t>
        </r>
        <r>
          <rPr>
            <sz val="8"/>
            <color indexed="81"/>
            <rFont val="Tahoma"/>
            <family val="2"/>
          </rPr>
          <t xml:space="preserve"> of the </t>
        </r>
        <r>
          <rPr>
            <b/>
            <sz val="8"/>
            <color indexed="81"/>
            <rFont val="Tahoma"/>
            <family val="2"/>
          </rPr>
          <t>Start</t>
        </r>
        <r>
          <rPr>
            <sz val="8"/>
            <color indexed="81"/>
            <rFont val="Tahoma"/>
            <family val="2"/>
          </rPr>
          <t xml:space="preserve"> day to the </t>
        </r>
        <r>
          <rPr>
            <b/>
            <sz val="8"/>
            <color indexed="81"/>
            <rFont val="Tahoma"/>
            <family val="2"/>
          </rPr>
          <t>end</t>
        </r>
        <r>
          <rPr>
            <sz val="8"/>
            <color indexed="81"/>
            <rFont val="Tahoma"/>
            <family val="2"/>
          </rPr>
          <t xml:space="preserve"> of the </t>
        </r>
        <r>
          <rPr>
            <b/>
            <sz val="8"/>
            <color indexed="81"/>
            <rFont val="Tahoma"/>
            <family val="2"/>
          </rPr>
          <t>End</t>
        </r>
        <r>
          <rPr>
            <sz val="8"/>
            <color indexed="81"/>
            <rFont val="Tahoma"/>
            <family val="2"/>
          </rPr>
          <t xml:space="preserve"> day.</t>
        </r>
        <r>
          <rPr>
            <sz val="8"/>
            <color indexed="81"/>
            <rFont val="Tahoma"/>
            <family val="2"/>
          </rPr>
          <t xml:space="preserve">
</t>
        </r>
      </text>
    </comment>
    <comment ref="F9" authorId="0" shapeId="0">
      <text>
        <r>
          <rPr>
            <b/>
            <sz val="8"/>
            <color indexed="81"/>
            <rFont val="Tahoma"/>
            <family val="2"/>
          </rPr>
          <t>Duration (Calendar Days)</t>
        </r>
        <r>
          <rPr>
            <sz val="8"/>
            <color indexed="81"/>
            <rFont val="Tahoma"/>
            <family val="2"/>
          </rPr>
          <t xml:space="preserve">
Enter the number of calendar days for the given task. Refer to the Working Days column or use a calendar to determine the corresponding working days. The duration is from the </t>
        </r>
        <r>
          <rPr>
            <b/>
            <sz val="8"/>
            <color indexed="81"/>
            <rFont val="Tahoma"/>
            <family val="2"/>
          </rPr>
          <t>beginning</t>
        </r>
        <r>
          <rPr>
            <sz val="8"/>
            <color indexed="81"/>
            <rFont val="Tahoma"/>
            <family val="2"/>
          </rPr>
          <t xml:space="preserve"> of the </t>
        </r>
        <r>
          <rPr>
            <b/>
            <sz val="8"/>
            <color indexed="81"/>
            <rFont val="Tahoma"/>
            <family val="2"/>
          </rPr>
          <t>Start date</t>
        </r>
        <r>
          <rPr>
            <sz val="8"/>
            <color indexed="81"/>
            <rFont val="Tahoma"/>
            <family val="2"/>
          </rPr>
          <t xml:space="preserve"> to the </t>
        </r>
        <r>
          <rPr>
            <b/>
            <sz val="8"/>
            <color indexed="81"/>
            <rFont val="Tahoma"/>
            <family val="2"/>
          </rPr>
          <t>ending</t>
        </r>
        <r>
          <rPr>
            <sz val="8"/>
            <color indexed="81"/>
            <rFont val="Tahoma"/>
            <family val="2"/>
          </rPr>
          <t xml:space="preserve"> of the </t>
        </r>
        <r>
          <rPr>
            <b/>
            <sz val="8"/>
            <color indexed="81"/>
            <rFont val="Tahoma"/>
            <family val="2"/>
          </rPr>
          <t>End Date</t>
        </r>
        <r>
          <rPr>
            <sz val="8"/>
            <color indexed="81"/>
            <rFont val="Tahoma"/>
            <family val="2"/>
          </rPr>
          <t>.
When the duration is calculated, it is calculated as End Date minus the Start Date plus 1 day, so that a task starting and ending on the same day has a duration of 1 day.</t>
        </r>
      </text>
    </comment>
    <comment ref="G9" authorId="0" shapeId="0">
      <text>
        <r>
          <rPr>
            <b/>
            <sz val="8"/>
            <color indexed="81"/>
            <rFont val="Tahoma"/>
            <family val="2"/>
          </rPr>
          <t>Percent Complete</t>
        </r>
        <r>
          <rPr>
            <sz val="8"/>
            <color indexed="81"/>
            <rFont val="Tahoma"/>
            <family val="2"/>
          </rPr>
          <t xml:space="preserve">
Update the status of this task by entering the percent complete (between 0% and 100%).</t>
        </r>
      </text>
    </comment>
    <comment ref="H9" authorId="0" shapeId="0">
      <text>
        <r>
          <rPr>
            <b/>
            <sz val="8"/>
            <color indexed="81"/>
            <rFont val="Tahoma"/>
            <family val="2"/>
          </rPr>
          <t>Working Days</t>
        </r>
        <r>
          <rPr>
            <sz val="8"/>
            <color indexed="81"/>
            <rFont val="Tahoma"/>
            <family val="2"/>
          </rPr>
          <t xml:space="preserve">
Counts the number of working days using the NETWORKDAYS() formula, which excludes weekends. When planning work based upon the number of working days, adjust the Duration until the desired # of working days is reached.</t>
        </r>
      </text>
    </comment>
    <comment ref="I9" authorId="0" shapeId="0">
      <text>
        <r>
          <rPr>
            <b/>
            <sz val="8"/>
            <color indexed="81"/>
            <rFont val="Tahoma"/>
            <family val="2"/>
          </rPr>
          <t>Calendar Days Complete</t>
        </r>
        <r>
          <rPr>
            <sz val="8"/>
            <color indexed="81"/>
            <rFont val="Tahoma"/>
            <family val="2"/>
          </rPr>
          <t xml:space="preserve">
This column is calculated by multiplying the Duration by the %Complete and rounding down to the nearest integer.</t>
        </r>
      </text>
    </comment>
    <comment ref="J9" authorId="0" shapeId="0">
      <text>
        <r>
          <rPr>
            <b/>
            <sz val="8"/>
            <color indexed="81"/>
            <rFont val="Tahoma"/>
            <family val="2"/>
          </rPr>
          <t>Calendar Days Remaining</t>
        </r>
        <r>
          <rPr>
            <sz val="8"/>
            <color indexed="81"/>
            <rFont val="Tahoma"/>
            <family val="2"/>
          </rPr>
          <t xml:space="preserve">
This column is calculated by subtracting the Days Complete from the Duration.</t>
        </r>
      </text>
    </comment>
  </commentList>
</comments>
</file>

<file path=xl/sharedStrings.xml><?xml version="1.0" encoding="utf-8"?>
<sst xmlns="http://schemas.openxmlformats.org/spreadsheetml/2006/main" count="493" uniqueCount="304">
  <si>
    <t>EXECUTIVE SPONSOR</t>
  </si>
  <si>
    <t>CORE PROJECT TEAM</t>
  </si>
  <si>
    <t>KEY STAKEHOLDERS</t>
  </si>
  <si>
    <t>START DATE</t>
  </si>
  <si>
    <t>END DATE</t>
  </si>
  <si>
    <t>IN SCOPE</t>
  </si>
  <si>
    <t>OUT OF SCOPE</t>
  </si>
  <si>
    <t>KEY MILESTONES</t>
  </si>
  <si>
    <t>PROBLEM STATEMENT</t>
  </si>
  <si>
    <t>GOAL STATEMENT / BUSINESS OBJECTIVES</t>
  </si>
  <si>
    <t>DEPENDENCIES</t>
  </si>
  <si>
    <t>RISKS</t>
  </si>
  <si>
    <t>Larry Clark</t>
  </si>
  <si>
    <t>PROJECT COACH</t>
  </si>
  <si>
    <t>LEAD PROJECT MANAGER</t>
  </si>
  <si>
    <t>Secondary:</t>
  </si>
  <si>
    <t>Primary:</t>
  </si>
  <si>
    <t>PROJECT DESCRIPTION</t>
  </si>
  <si>
    <t>SUCCESS CRITERIA</t>
  </si>
  <si>
    <t>PROJECT NAME</t>
  </si>
  <si>
    <r>
      <t>DUE DATE</t>
    </r>
    <r>
      <rPr>
        <b/>
        <vertAlign val="superscript"/>
        <sz val="10"/>
        <color rgb="FFFFFFFF"/>
        <rFont val="Arial"/>
        <family val="2"/>
      </rPr>
      <t>1</t>
    </r>
  </si>
  <si>
    <r>
      <rPr>
        <vertAlign val="superscript"/>
        <sz val="10"/>
        <color theme="1"/>
        <rFont val="Arial"/>
        <family val="2"/>
      </rPr>
      <t>1</t>
    </r>
    <r>
      <rPr>
        <sz val="10"/>
        <color theme="1"/>
        <rFont val="Arial"/>
        <family val="2"/>
      </rPr>
      <t xml:space="preserve"> All Milestone dates are tentative and subject to change</t>
    </r>
  </si>
  <si>
    <t>Jason Dwyer, Jessica Stubbs, Dana Rojas, Darrell Johnson, Barbara Grafton-Stoner</t>
  </si>
  <si>
    <t>Comcast University, Senior PM Cohort 2016</t>
  </si>
  <si>
    <t>Coburn Howell</t>
  </si>
  <si>
    <t>TBD</t>
  </si>
  <si>
    <t>Business Partners</t>
  </si>
  <si>
    <t>CU College Leaders</t>
  </si>
  <si>
    <t>CU Program Managers</t>
  </si>
  <si>
    <t>Larry Clark &amp; Coburn Howell</t>
  </si>
  <si>
    <t>CU Trainers</t>
  </si>
  <si>
    <t>Vendor Partners</t>
  </si>
  <si>
    <t>CU does not use a standardized solution for getting new program managers job ready.  Program managers have to learn much of their role on their own, which results in a poor new role experience, longer ramp up time to reach productivity, and the perpetuation of tribal knowledge and silos amongst PM's and between colleges.  Furthermore, current business and industry trends are redefining PM roles and responsibilities.</t>
  </si>
  <si>
    <t>Design and develop a PM Certification program that will give incoming and possibly current PMs the skills that they need to excel in their positions.  The main focus of the project will be to determine the skills necessary and develop them into a format that will allow for maximum learning and retention.  This program will be scheduled to pilot in Q3 2016.</t>
  </si>
  <si>
    <t>Agreement amongst college leaders in defining standardized and consistent approaches.</t>
  </si>
  <si>
    <t>Data collection and analysis complete</t>
  </si>
  <si>
    <t>Program objectives are more closely aligned to aspirational view of PM role.</t>
  </si>
  <si>
    <t>Standardized PM tools and principles determined</t>
  </si>
  <si>
    <t>Gold presentation to CU leadership</t>
  </si>
  <si>
    <t>Program architecture Alpha review</t>
  </si>
  <si>
    <t>Program architecture Beta review</t>
  </si>
  <si>
    <t>Delivers "core" knowledge and skills PM's need to excel in role.</t>
  </si>
  <si>
    <t>Applies to all PM's, regardless of college or specific tasks and responsibilities</t>
  </si>
  <si>
    <t>Improves PM "new to role" experience and shortened time to job readiness.</t>
  </si>
  <si>
    <t>Leverages more experiential and OTJ learning journeys vs. traditional (e.g. classroom) learning.</t>
  </si>
  <si>
    <t>Provides standardized and consistent body of tools and practices.</t>
  </si>
  <si>
    <t>PM's are hired infrequently and in low volume.</t>
  </si>
  <si>
    <t>Consistent implementation and adoption across colleges.</t>
  </si>
  <si>
    <t>PM roles and responsibilities are dynamic and will continue to evolve.</t>
  </si>
  <si>
    <t>Access to information and resources for needs analysis.</t>
  </si>
  <si>
    <t>Resources for implementation, evaluation, and maintenance.</t>
  </si>
  <si>
    <t>Program Manager Certification Team</t>
  </si>
  <si>
    <t>PM Certification Program project proposal is actionable and ready for next steps.</t>
  </si>
  <si>
    <t>Develop, Implement, and Evaluate phases of the PM Certifiication program project</t>
  </si>
  <si>
    <t>Change management strategy.</t>
  </si>
  <si>
    <t>Structural changes to associated programs (e.g. Sr. PM Program).</t>
  </si>
  <si>
    <t>Provide recommendations for project next steps and success.</t>
  </si>
  <si>
    <t>Provide recommendations on college/role specific aspects of PM job readiness.</t>
  </si>
  <si>
    <t>Determine core set of principles, tools, and methodolgies appropriate for all PM's.</t>
  </si>
  <si>
    <t>Project definition, scope, charters complete</t>
  </si>
  <si>
    <t>Situation/needs analysis complete</t>
  </si>
  <si>
    <t>Phase</t>
  </si>
  <si>
    <t>Task</t>
  </si>
  <si>
    <t>Owner(s)</t>
  </si>
  <si>
    <t>Deliverables</t>
  </si>
  <si>
    <t>Start</t>
  </si>
  <si>
    <t>End</t>
  </si>
  <si>
    <t>Status</t>
  </si>
  <si>
    <t>Notes</t>
  </si>
  <si>
    <t>Project definition, scoping, and charters</t>
  </si>
  <si>
    <t>Sr. PM project kick off call</t>
  </si>
  <si>
    <t>Coburn</t>
  </si>
  <si>
    <t>Project descriptions and selecting teams</t>
  </si>
  <si>
    <t>Complete</t>
  </si>
  <si>
    <t>Project teams assigned</t>
  </si>
  <si>
    <t>Project teams announced</t>
  </si>
  <si>
    <t>Sponsor kick off call</t>
  </si>
  <si>
    <t>Barb</t>
  </si>
  <si>
    <t>Project definition and scope</t>
  </si>
  <si>
    <t>Project charter alpha draft</t>
  </si>
  <si>
    <t>Jason</t>
  </si>
  <si>
    <t>Project charter DRAFT</t>
  </si>
  <si>
    <t>Project charter team review</t>
  </si>
  <si>
    <t>Team</t>
  </si>
  <si>
    <t>Update charter with edits</t>
  </si>
  <si>
    <t>Removed "develop" from scope</t>
  </si>
  <si>
    <t>Project charter coach review</t>
  </si>
  <si>
    <t>Review, feedback, and edits</t>
  </si>
  <si>
    <t>Email from Coburn 4/15</t>
  </si>
  <si>
    <t>Project charter sponsor review</t>
  </si>
  <si>
    <t>Email from Larry 4/19</t>
  </si>
  <si>
    <t>Project charter sign off</t>
  </si>
  <si>
    <t>Team/Larry</t>
  </si>
  <si>
    <t>Confirm charter is complete and accurate.</t>
  </si>
  <si>
    <t>Jason emailed Larry to confirm project charter completion</t>
  </si>
  <si>
    <t>Team Charter</t>
  </si>
  <si>
    <t>Complete team charter</t>
  </si>
  <si>
    <t>Set up calls with sponsor/coach</t>
  </si>
  <si>
    <t>Determine schedule and send invites.</t>
  </si>
  <si>
    <t>Larry requested regular cadence of calls for project duration. Waiting for team discussion.</t>
  </si>
  <si>
    <t>Create project plan Alpha DRAFT</t>
  </si>
  <si>
    <t>Jason/Jess</t>
  </si>
  <si>
    <t>Incipient project plan &amp; strategy</t>
  </si>
  <si>
    <t>Project plan Alpha review</t>
  </si>
  <si>
    <t>Not Started</t>
  </si>
  <si>
    <t xml:space="preserve"> PM Certification Project</t>
  </si>
  <si>
    <t>2016 Sr. PM Project Team</t>
  </si>
  <si>
    <t>Today's Date:</t>
  </si>
  <si>
    <t>(vertical red line)</t>
  </si>
  <si>
    <t>Project Lead:</t>
  </si>
  <si>
    <t>[42]</t>
  </si>
  <si>
    <t>Start Date:</t>
  </si>
  <si>
    <t>First Day of Week (Mon=2):</t>
  </si>
  <si>
    <t>WBS</t>
  </si>
  <si>
    <t>Tasks</t>
  </si>
  <si>
    <t>Task
Lead</t>
  </si>
  <si>
    <t>Duration (Days)</t>
  </si>
  <si>
    <t>% Complete</t>
  </si>
  <si>
    <t>Working Days</t>
  </si>
  <si>
    <t>Days Complete</t>
  </si>
  <si>
    <t>Days Remaining</t>
  </si>
  <si>
    <t>Definition, Scope, and Charter</t>
  </si>
  <si>
    <t>[Name]</t>
  </si>
  <si>
    <t>Project kick off</t>
  </si>
  <si>
    <t>Teams assigned</t>
  </si>
  <si>
    <t>Project charter alpha</t>
  </si>
  <si>
    <t>Larry</t>
  </si>
  <si>
    <t>Project charter sponsor sign-off</t>
  </si>
  <si>
    <t>Set up calls with sponsor</t>
  </si>
  <si>
    <t>Sub Task level 2</t>
  </si>
  <si>
    <r>
      <t xml:space="preserve">TEMPLATE ROWS: </t>
    </r>
    <r>
      <rPr>
        <sz val="8"/>
        <rFont val="Arial"/>
        <family val="2"/>
      </rPr>
      <t>Copy and insert the entire section, or just the specific sub tasks, depending on which level you want to use (formulas are different for different WBS levels)</t>
    </r>
  </si>
  <si>
    <t>Task Category 1</t>
  </si>
  <si>
    <t>Level 3 Task</t>
  </si>
  <si>
    <t>Level 4 task</t>
  </si>
  <si>
    <t>Project Schedule</t>
  </si>
  <si>
    <t>Produce high-level architecture and road map for CU PM "new to role experience".</t>
  </si>
  <si>
    <t xml:space="preserve">Create a road map for a standardized "new to role experience" for PM's that, once implemented, will: 1) create a better experience for PM's 2) provide PM's with the knowledge and skills that align with the aspirational view of the PM role 3) promote the use of consistent tools, priniciples, and methodologies 4) decreases time to job readiness. </t>
  </si>
  <si>
    <t xml:space="preserve">Define PM competencies and success profile. </t>
  </si>
  <si>
    <t>PM competencies and success profiles complete</t>
  </si>
  <si>
    <t>Analysis</t>
  </si>
  <si>
    <t>Presentation</t>
  </si>
  <si>
    <t>Dana/Darrell</t>
  </si>
  <si>
    <t>Jess/Jason</t>
  </si>
  <si>
    <t>Set up regular Catch up with  Coburn meeting</t>
  </si>
  <si>
    <t>Determing the information we need to get from others to get the competencies</t>
  </si>
  <si>
    <t>What do we know and what do we need to know</t>
  </si>
  <si>
    <t>Determine methodology for data collection and who we get it from</t>
  </si>
  <si>
    <t>Survey, interviews. Focus groups, what is the best way to get what we need?</t>
  </si>
  <si>
    <t>Evaluation</t>
  </si>
  <si>
    <t>Design</t>
  </si>
  <si>
    <t>Alpha Review</t>
  </si>
  <si>
    <t>Determine methodologies for collecting data</t>
  </si>
  <si>
    <t>Develop data collection constructs</t>
  </si>
  <si>
    <t>Submit costructs for review/approval</t>
  </si>
  <si>
    <t>Send communication primer</t>
  </si>
  <si>
    <t>Deploy data collection</t>
  </si>
  <si>
    <t>Analyze Data</t>
  </si>
  <si>
    <t>Perform any needed follow up</t>
  </si>
  <si>
    <t>Determine and prioritize competencies and best practices</t>
  </si>
  <si>
    <t>Review and approve competencies and best practices with Larry</t>
  </si>
  <si>
    <t xml:space="preserve">Assess and determine options for  delivery methodology </t>
  </si>
  <si>
    <t>Determine key content pieces</t>
  </si>
  <si>
    <t>Determine high level learning objectives for key content pieces</t>
  </si>
  <si>
    <t>Draft Alpha</t>
  </si>
  <si>
    <t>Beta Review</t>
  </si>
  <si>
    <t>Finalize Gold</t>
  </si>
  <si>
    <t>Draft presentation</t>
  </si>
  <si>
    <t>Meet in Philly and finalize strategy</t>
  </si>
  <si>
    <t>Deliver presentation</t>
  </si>
  <si>
    <t>Draft Project Plan Alpha</t>
  </si>
  <si>
    <t>Meet to review competencies workstream and list of common tools and practices.   Establish next steps</t>
  </si>
  <si>
    <t>Darrell/Dana</t>
  </si>
  <si>
    <t>Set up calls with Coburn</t>
  </si>
  <si>
    <t>Barb/Darrell/Dana</t>
  </si>
  <si>
    <t>Perform post mortem</t>
  </si>
  <si>
    <t xml:space="preserve">Review and provide feedback on work stream documents (competencies and tools and practices) </t>
  </si>
  <si>
    <t>Jason, Jess, Barb - provide feedback on competencies
Darrell, Dana, Barb - provide feedback on tools and practices</t>
  </si>
  <si>
    <t>Competencies workstream -brainstorm ideas for updating CU PM Competencies document and present to team.</t>
  </si>
  <si>
    <t>Tools and practices workstream - brainstorm list and present to team.</t>
  </si>
  <si>
    <t>Workstream teams revise documents based on team feedback</t>
  </si>
  <si>
    <t>Work stream teams</t>
  </si>
  <si>
    <t>Document for team review</t>
  </si>
  <si>
    <t>Updated workstream documents:
1) Competencies
2) Tools and practices</t>
  </si>
  <si>
    <t>Competencies workstream brainstorm document</t>
  </si>
  <si>
    <t>Tools and practices brainstorm document</t>
  </si>
  <si>
    <t>Teams draft revised workstream documents based on team feedback</t>
  </si>
  <si>
    <t>Team members provide feedback on other team's workstream brainstorm documents</t>
  </si>
  <si>
    <t>Team review of work stream brainstorm documents</t>
  </si>
  <si>
    <t>One-on-one's with Keith and John to validate assumptions</t>
  </si>
  <si>
    <t>Assumptions validated or not</t>
  </si>
  <si>
    <t xml:space="preserve">Reconvene as a group and discuss outcomes from SLT meetings. </t>
  </si>
  <si>
    <t>John - Jess
Keith - Barb
Larry - Team</t>
  </si>
  <si>
    <t>Keith 7/7
John 
Larry 7/8</t>
  </si>
  <si>
    <t>Conduct focus groups</t>
  </si>
  <si>
    <t>Draft Alpha Presentation</t>
  </si>
  <si>
    <t>Alpha Presentation Review</t>
  </si>
  <si>
    <t>Beta Presentation</t>
  </si>
  <si>
    <t>PM Certification architecture and road map Alpha</t>
  </si>
  <si>
    <t>PM Certification architecture and road map Beta</t>
  </si>
  <si>
    <t>PM Certification architecture and road map Gold</t>
  </si>
  <si>
    <t>Reconvene and determine next steps and action plan; delegate work.</t>
  </si>
  <si>
    <t>Focus group action plan</t>
  </si>
  <si>
    <t>Conclusions and next steps</t>
  </si>
  <si>
    <t>Create focus group action plan</t>
  </si>
  <si>
    <t>Invites sent</t>
  </si>
  <si>
    <t>On Track</t>
  </si>
  <si>
    <t>Next SLT Aug 23…moving forward to schedule meeting with Larry, Keith, John before 8/8</t>
  </si>
  <si>
    <t>Document</t>
  </si>
  <si>
    <t>Draft Focus Group Invites</t>
  </si>
  <si>
    <t>Determine number of focus groups and create participant lists for each</t>
  </si>
  <si>
    <t xml:space="preserve">Finalized focus group participant lists </t>
  </si>
  <si>
    <t>Final versions of invite messaging to focus group participants and their leaders</t>
  </si>
  <si>
    <t>Schedule Focus Groups</t>
  </si>
  <si>
    <t>Send iCallaborate invites to all focus group participants</t>
  </si>
  <si>
    <t>Barb/Dana</t>
  </si>
  <si>
    <t>Team Review of Alpha decks</t>
  </si>
  <si>
    <t>Draft Beta focus group PPT decks</t>
  </si>
  <si>
    <t>Draft Alpha focus group PPT decks</t>
  </si>
  <si>
    <t>Focus group decks approved by team</t>
  </si>
  <si>
    <t>Review focus group decks with Larry</t>
  </si>
  <si>
    <t>Barb sent 1st draft to team for feedback 7/21 @ 8am</t>
  </si>
  <si>
    <t>Group feedback collected</t>
  </si>
  <si>
    <t>Alpha focus group PPT decks for each focus group</t>
  </si>
  <si>
    <t>Beta focus group PPT decks for each focus group</t>
  </si>
  <si>
    <t xml:space="preserve">Larry's feedback collected </t>
  </si>
  <si>
    <t>COB 
5/13</t>
  </si>
  <si>
    <t>Team Meeting 5/18</t>
  </si>
  <si>
    <t xml:space="preserve"> 5/11/2016</t>
  </si>
  <si>
    <t>Darrell/Jess/Jason</t>
  </si>
  <si>
    <t>Primary Facilitator:  Darrell
Back Up Facilitator:  Jason
Producer: Jess</t>
  </si>
  <si>
    <t>Perform high level data analysis and determine need for any follow up interviews</t>
  </si>
  <si>
    <t>Focus group rehearsal</t>
  </si>
  <si>
    <t>Perform final data analysis and transform into information and conclusions that validate project parameters and drive solution design.</t>
  </si>
  <si>
    <t>SLT group review of data analysis findings and conclusions and recommendations on next steps.</t>
  </si>
  <si>
    <t>Milestone:  Data Analysis Complete</t>
  </si>
  <si>
    <t>In process of being scheduled now through Donna</t>
  </si>
  <si>
    <t>Preliminary data analysis findings, conclusions, and proposed next steps</t>
  </si>
  <si>
    <t>Feedback collected and next steps solidified</t>
  </si>
  <si>
    <t>Final data analysis findings
Final conclusions reached
Next steps established</t>
  </si>
  <si>
    <t>Gold focus group decks</t>
  </si>
  <si>
    <t>Technology is functioning
Timing and flow are validated</t>
  </si>
  <si>
    <t>Optional</t>
  </si>
  <si>
    <t>Need to designate someone to present</t>
  </si>
  <si>
    <t>Finalize new PM competency model</t>
  </si>
  <si>
    <t>Finalize PM success profiles</t>
  </si>
  <si>
    <t xml:space="preserve">Determine common tools and practices </t>
  </si>
  <si>
    <t>Define key learning outcomes for content pieces</t>
  </si>
  <si>
    <t>Determine modality strategy</t>
  </si>
  <si>
    <t>Determine technology strategy</t>
  </si>
  <si>
    <t>Define program outcomes</t>
  </si>
  <si>
    <t>Feedback collected</t>
  </si>
  <si>
    <t>Alpha version complete</t>
  </si>
  <si>
    <t>Beta version complete</t>
  </si>
  <si>
    <t>Executive Sponsor review</t>
  </si>
  <si>
    <t>Final version complete</t>
  </si>
  <si>
    <t>Milestone:  Design Complete</t>
  </si>
  <si>
    <t>Program Post Mortum</t>
  </si>
  <si>
    <t>Team Post Mortum</t>
  </si>
  <si>
    <t>Individual Post Mortum</t>
  </si>
  <si>
    <t>Milestone:  Program Complete</t>
  </si>
  <si>
    <t>Individual</t>
  </si>
  <si>
    <t>Plus/Delta/Lessons Learned</t>
  </si>
  <si>
    <t>EVALUATION</t>
  </si>
  <si>
    <t>PRESENTATION</t>
  </si>
  <si>
    <t>Milestone:  Presentations Complete</t>
  </si>
  <si>
    <t>Denver working session</t>
  </si>
  <si>
    <t>Completed PM competency model</t>
  </si>
  <si>
    <t>Completed PM success profiles</t>
  </si>
  <si>
    <t>Common PM tools and practices determined</t>
  </si>
  <si>
    <t>Learning outcomes
Performance outcomes
Business Impact/ROI story</t>
  </si>
  <si>
    <t>Modality strategy for content pieces completed</t>
  </si>
  <si>
    <t>Content categories determined</t>
  </si>
  <si>
    <t>Technology for content delivery and and program management determined</t>
  </si>
  <si>
    <t>Learning objectives for content categories</t>
  </si>
  <si>
    <t>Coach review and feedback</t>
  </si>
  <si>
    <t>Technology functions
Flow and timing validated</t>
  </si>
  <si>
    <t>Final presentation delivered</t>
  </si>
  <si>
    <t>Ask Jen if this will be done on 8/31 in Philly</t>
  </si>
  <si>
    <t>DESIGN</t>
  </si>
  <si>
    <t>ANALYSIS</t>
  </si>
  <si>
    <t>Milestone:  Project Planning Complete</t>
  </si>
  <si>
    <t>Project plan Beta</t>
  </si>
  <si>
    <t>Project Plan Complete</t>
  </si>
  <si>
    <t>Achieved</t>
  </si>
  <si>
    <t>Executive sponsor call</t>
  </si>
  <si>
    <t>PM Cohort Report Out</t>
  </si>
  <si>
    <t>Report out deck complete</t>
  </si>
  <si>
    <t>Dana</t>
  </si>
  <si>
    <t>Schedule next meeting with senior leaders</t>
  </si>
  <si>
    <t>Jason/Dana</t>
  </si>
  <si>
    <t>Presentation Dry Run</t>
  </si>
  <si>
    <t>Final Presentation</t>
  </si>
  <si>
    <t xml:space="preserve">Review preliminary data analysis and findings with Larry and Christian </t>
  </si>
  <si>
    <t>Meeting Canceled</t>
  </si>
  <si>
    <t>Data collected</t>
  </si>
  <si>
    <t>Determine and assign "parallel work streams"</t>
  </si>
  <si>
    <t>Parallel work streams determined
Work streams assigned to owners</t>
  </si>
  <si>
    <t>Design foundations work stream 1:  PM Competencies and behaviors</t>
  </si>
  <si>
    <t>Design foundations work stream 2: PM Learning Journey</t>
  </si>
  <si>
    <t>Design foundations work stream 3: Delivery platforms and technology</t>
  </si>
  <si>
    <t>Design foundations work stream 4:  Key content pieces and gap analysis</t>
  </si>
  <si>
    <t>Design foundations work stream 5:  Learning experiences</t>
  </si>
  <si>
    <t>Jess</t>
  </si>
  <si>
    <t>Darrell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</si>
</sst>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F800]dddd\,\ mmmm\ dd\,\ yyyy"/>
    <numFmt numFmtId="165" formatCode="m/d/yy;@"/>
    <numFmt numFmtId="166" formatCode="dd\ \-\ mmm\ \-\ yy"/>
    <numFmt numFmtId="167" formatCode="[$-409]mmmm\ d\,\ yyyy;@"/>
    <numFmt numFmtId="168" formatCode="m/d;@"/>
  </numFmts>
  <fonts count="39" x14ac:knownFonts="1">
    <font>
      <sz val="11"/>
      <color theme="1"/>
      <name val="Calibri"/>
      <family val="2"/>
      <scheme val="minor"/>
    </font>
    <font>
      <b/>
      <sz val="10"/>
      <color rgb="FFFFFFFF"/>
      <name val="Arial"/>
      <family val="2"/>
    </font>
    <font>
      <sz val="10"/>
      <name val="Arial"/>
      <family val="2"/>
    </font>
    <font>
      <sz val="10"/>
      <color theme="1"/>
      <name val="Arial"/>
      <family val="2"/>
    </font>
    <font>
      <sz val="10"/>
      <color rgb="FF000000"/>
      <name val="Arial"/>
      <family val="2"/>
    </font>
    <font>
      <b/>
      <sz val="10"/>
      <color theme="0"/>
      <name val="Arial"/>
      <family val="2"/>
    </font>
    <font>
      <b/>
      <vertAlign val="superscript"/>
      <sz val="10"/>
      <color rgb="FFFFFFFF"/>
      <name val="Arial"/>
      <family val="2"/>
    </font>
    <font>
      <vertAlign val="superscript"/>
      <sz val="10"/>
      <color theme="1"/>
      <name val="Arial"/>
      <family val="2"/>
    </font>
    <font>
      <sz val="11"/>
      <color theme="1"/>
      <name val="Calibri"/>
      <family val="2"/>
      <scheme val="minor"/>
    </font>
    <font>
      <b/>
      <sz val="11"/>
      <color theme="1"/>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b/>
      <sz val="18"/>
      <color indexed="56"/>
      <name val="Trebuchet MS"/>
      <family val="2"/>
    </font>
    <font>
      <b/>
      <sz val="14"/>
      <color indexed="16"/>
      <name val="Trebuchet MS"/>
      <family val="2"/>
    </font>
    <font>
      <sz val="8"/>
      <color indexed="16"/>
      <name val="Trebuchet MS"/>
      <family val="2"/>
    </font>
    <font>
      <sz val="7"/>
      <name val="Arial"/>
      <family val="2"/>
    </font>
    <font>
      <sz val="8"/>
      <color indexed="55"/>
      <name val="Arial"/>
      <family val="2"/>
    </font>
    <font>
      <u/>
      <sz val="10"/>
      <color indexed="12"/>
      <name val="Arial"/>
      <family val="2"/>
    </font>
    <font>
      <u/>
      <sz val="8"/>
      <color indexed="12"/>
      <name val="Arial"/>
      <family val="2"/>
    </font>
    <font>
      <b/>
      <sz val="12"/>
      <name val="Arial"/>
      <family val="2"/>
    </font>
    <font>
      <sz val="8"/>
      <name val="Arial"/>
      <family val="2"/>
    </font>
    <font>
      <sz val="6"/>
      <color indexed="9"/>
      <name val="Arial"/>
      <family val="2"/>
    </font>
    <font>
      <i/>
      <sz val="8"/>
      <name val="Arial"/>
      <family val="2"/>
    </font>
    <font>
      <i/>
      <sz val="10"/>
      <color indexed="9"/>
      <name val="Arial"/>
      <family val="2"/>
    </font>
    <font>
      <sz val="10"/>
      <color indexed="9"/>
      <name val="Arial"/>
      <family val="2"/>
    </font>
    <font>
      <b/>
      <sz val="8"/>
      <name val="Arial"/>
      <family val="2"/>
    </font>
    <font>
      <b/>
      <sz val="10"/>
      <name val="Arial"/>
      <family val="2"/>
    </font>
    <font>
      <b/>
      <sz val="8"/>
      <name val="Arial Narrow"/>
      <family val="2"/>
    </font>
    <font>
      <sz val="8"/>
      <name val="Arial Narrow"/>
      <family val="2"/>
    </font>
    <font>
      <b/>
      <sz val="8"/>
      <color indexed="81"/>
      <name val="Tahoma"/>
      <family val="2"/>
    </font>
    <font>
      <sz val="8"/>
      <color indexed="81"/>
      <name val="Tahoma"/>
      <family val="2"/>
    </font>
    <font>
      <sz val="9"/>
      <name val="Arial"/>
      <family val="2"/>
    </font>
    <font>
      <sz val="9"/>
      <color rgb="FF000000"/>
      <name val="Arial"/>
      <family val="2"/>
    </font>
    <font>
      <sz val="9"/>
      <color theme="1"/>
      <name val="Arial"/>
      <family val="2"/>
    </font>
    <font>
      <b/>
      <sz val="10"/>
      <color theme="0"/>
      <name val="Calibri"/>
      <family val="2"/>
      <scheme val="minor"/>
    </font>
    <font>
      <sz val="10"/>
      <color theme="0"/>
      <name val="Calibri"/>
      <family val="2"/>
      <scheme val="minor"/>
    </font>
    <font>
      <b/>
      <sz val="14"/>
      <color theme="1"/>
      <name val="Calibri"/>
      <family val="2"/>
      <scheme val="minor"/>
    </font>
    <font>
      <b/>
      <sz val="16"/>
      <color theme="1"/>
      <name val="Calibri"/>
      <family val="2"/>
      <scheme val="minor"/>
    </font>
  </fonts>
  <fills count="16">
    <fill>
      <patternFill patternType="none"/>
    </fill>
    <fill>
      <patternFill patternType="gray125"/>
    </fill>
    <fill>
      <patternFill patternType="solid">
        <fgColor rgb="FF254061"/>
        <bgColor indexed="64"/>
      </patternFill>
    </fill>
    <fill>
      <patternFill patternType="solid">
        <fgColor theme="0"/>
        <bgColor indexed="64"/>
      </patternFill>
    </fill>
    <fill>
      <patternFill patternType="solid">
        <fgColor theme="4" tint="-0.499984740745262"/>
        <bgColor indexed="64"/>
      </patternFill>
    </fill>
    <fill>
      <patternFill patternType="solid">
        <fgColor rgb="FF00B050"/>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indexed="11"/>
        <bgColor indexed="64"/>
      </patternFill>
    </fill>
    <fill>
      <patternFill patternType="solid">
        <fgColor indexed="42"/>
        <bgColor indexed="64"/>
      </patternFill>
    </fill>
    <fill>
      <patternFill patternType="solid">
        <fgColor theme="4" tint="0.59999389629810485"/>
        <bgColor indexed="64"/>
      </patternFill>
    </fill>
    <fill>
      <patternFill patternType="solid">
        <fgColor theme="1"/>
        <bgColor indexed="64"/>
      </patternFill>
    </fill>
    <fill>
      <patternFill patternType="solid">
        <fgColor theme="5" tint="0.79998168889431442"/>
        <bgColor indexed="64"/>
      </patternFill>
    </fill>
    <fill>
      <patternFill patternType="solid">
        <fgColor rgb="FF0070C0"/>
        <bgColor indexed="64"/>
      </patternFill>
    </fill>
    <fill>
      <patternFill patternType="solid">
        <fgColor rgb="FFFFFF00"/>
        <bgColor indexed="64"/>
      </patternFill>
    </fill>
  </fills>
  <borders count="68">
    <border>
      <left/>
      <right/>
      <top/>
      <bottom/>
      <diagonal/>
    </border>
    <border>
      <left style="thin">
        <color rgb="FFA6A6A6"/>
      </left>
      <right/>
      <top/>
      <bottom/>
      <diagonal/>
    </border>
    <border>
      <left/>
      <right style="thin">
        <color rgb="FFA6A6A6"/>
      </right>
      <top/>
      <bottom/>
      <diagonal/>
    </border>
    <border>
      <left/>
      <right/>
      <top style="thin">
        <color rgb="FFA6A6A6"/>
      </top>
      <bottom/>
      <diagonal/>
    </border>
    <border>
      <left/>
      <right/>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top style="thin">
        <color rgb="FFA6A6A6"/>
      </top>
      <bottom style="thin">
        <color rgb="FFA6A6A6"/>
      </bottom>
      <diagonal/>
    </border>
    <border>
      <left style="thin">
        <color indexed="64"/>
      </left>
      <right/>
      <top style="thin">
        <color rgb="FFA6A6A6"/>
      </top>
      <bottom style="thin">
        <color indexed="64"/>
      </bottom>
      <diagonal/>
    </border>
    <border>
      <left style="thin">
        <color indexed="64"/>
      </left>
      <right/>
      <top style="thin">
        <color rgb="FFA6A6A6"/>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rgb="FFA6A6A6"/>
      </left>
      <right/>
      <top style="thin">
        <color indexed="64"/>
      </top>
      <bottom/>
      <diagonal/>
    </border>
    <border>
      <left/>
      <right/>
      <top style="thin">
        <color indexed="64"/>
      </top>
      <bottom/>
      <diagonal/>
    </border>
    <border>
      <left style="thin">
        <color indexed="64"/>
      </left>
      <right/>
      <top/>
      <bottom style="thin">
        <color rgb="FFA6A6A6"/>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style="thin">
        <color rgb="FFA6A6A6"/>
      </top>
      <bottom style="thin">
        <color rgb="FFA6A6A6"/>
      </bottom>
      <diagonal/>
    </border>
    <border>
      <left/>
      <right style="medium">
        <color indexed="64"/>
      </right>
      <top/>
      <bottom style="thin">
        <color rgb="FFA6A6A6"/>
      </bottom>
      <diagonal/>
    </border>
    <border>
      <left/>
      <right style="medium">
        <color indexed="64"/>
      </right>
      <top style="thin">
        <color rgb="FFA6A6A6"/>
      </top>
      <bottom/>
      <diagonal/>
    </border>
    <border>
      <left/>
      <right style="medium">
        <color indexed="64"/>
      </right>
      <top/>
      <bottom/>
      <diagonal/>
    </border>
    <border>
      <left/>
      <right style="medium">
        <color indexed="64"/>
      </right>
      <top style="thin">
        <color rgb="FFA6A6A6"/>
      </top>
      <bottom style="thin">
        <color rgb="FFA6A6A6"/>
      </bottom>
      <diagonal/>
    </border>
    <border>
      <left/>
      <right style="medium">
        <color indexed="64"/>
      </right>
      <top style="thin">
        <color rgb="FFA6A6A6"/>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rgb="FFA6A6A6"/>
      </top>
      <bottom/>
      <diagonal/>
    </border>
    <border>
      <left style="medium">
        <color indexed="64"/>
      </left>
      <right style="thin">
        <color indexed="64"/>
      </right>
      <top/>
      <bottom/>
      <diagonal/>
    </border>
    <border>
      <left style="medium">
        <color indexed="64"/>
      </left>
      <right style="thin">
        <color indexed="64"/>
      </right>
      <top/>
      <bottom style="thin">
        <color rgb="FFA6A6A6"/>
      </bottom>
      <diagonal/>
    </border>
    <border>
      <left style="medium">
        <color indexed="64"/>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55"/>
      </left>
      <right/>
      <top/>
      <bottom style="thin">
        <color indexed="64"/>
      </bottom>
      <diagonal/>
    </border>
    <border>
      <left/>
      <right style="thin">
        <color indexed="55"/>
      </right>
      <top/>
      <bottom style="thin">
        <color indexed="64"/>
      </bottom>
      <diagonal/>
    </border>
    <border>
      <left/>
      <right/>
      <top/>
      <bottom style="thin">
        <color indexed="22"/>
      </bottom>
      <diagonal/>
    </border>
    <border>
      <left/>
      <right/>
      <top style="thin">
        <color indexed="22"/>
      </top>
      <bottom style="thin">
        <color indexed="22"/>
      </bottom>
      <diagonal/>
    </border>
    <border>
      <left/>
      <right/>
      <top style="thin">
        <color indexed="22"/>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9" fontId="8" fillId="0" borderId="0" applyFont="0" applyFill="0" applyBorder="0" applyAlignment="0" applyProtection="0"/>
    <xf numFmtId="0" fontId="18" fillId="0" borderId="0" applyNumberFormat="0" applyFill="0" applyBorder="0" applyAlignment="0" applyProtection="0">
      <alignment vertical="top"/>
      <protection locked="0"/>
    </xf>
  </cellStyleXfs>
  <cellXfs count="287">
    <xf numFmtId="0" fontId="0" fillId="0" borderId="0" xfId="0"/>
    <xf numFmtId="0" fontId="3" fillId="0" borderId="0" xfId="0" applyFont="1" applyAlignment="1">
      <alignment readingOrder="1"/>
    </xf>
    <xf numFmtId="0" fontId="3" fillId="0" borderId="5" xfId="0" applyFont="1" applyBorder="1" applyAlignment="1">
      <alignment horizontal="left" readingOrder="1"/>
    </xf>
    <xf numFmtId="0" fontId="1" fillId="2" borderId="0" xfId="0" applyFont="1" applyFill="1" applyBorder="1" applyAlignment="1">
      <alignment vertical="center" readingOrder="1"/>
    </xf>
    <xf numFmtId="0" fontId="3" fillId="0" borderId="0" xfId="0" applyFont="1" applyAlignment="1">
      <alignment horizontal="left" readingOrder="1"/>
    </xf>
    <xf numFmtId="0" fontId="1" fillId="4" borderId="24" xfId="0" applyFont="1" applyFill="1" applyBorder="1" applyAlignment="1">
      <alignment horizontal="left" vertical="center" readingOrder="1"/>
    </xf>
    <xf numFmtId="0" fontId="1" fillId="2" borderId="22" xfId="0" applyFont="1" applyFill="1" applyBorder="1" applyAlignment="1">
      <alignment vertical="center" readingOrder="1"/>
    </xf>
    <xf numFmtId="0" fontId="1" fillId="4" borderId="24" xfId="0" applyFont="1" applyFill="1" applyBorder="1" applyAlignment="1">
      <alignment horizontal="left" vertical="top" readingOrder="1"/>
    </xf>
    <xf numFmtId="0" fontId="10" fillId="0" borderId="44" xfId="0" applyFont="1" applyBorder="1" applyAlignment="1">
      <alignment horizontal="center" vertical="center"/>
    </xf>
    <xf numFmtId="165" fontId="12" fillId="0" borderId="49" xfId="0" applyNumberFormat="1" applyFont="1" applyFill="1" applyBorder="1" applyAlignment="1">
      <alignment horizontal="center" vertical="center"/>
    </xf>
    <xf numFmtId="165" fontId="12" fillId="0" borderId="5" xfId="0" applyNumberFormat="1" applyFont="1" applyBorder="1" applyAlignment="1">
      <alignment horizontal="center" vertical="center"/>
    </xf>
    <xf numFmtId="0" fontId="0" fillId="0" borderId="0" xfId="0" applyAlignment="1">
      <alignment horizontal="center"/>
    </xf>
    <xf numFmtId="0" fontId="13" fillId="7" borderId="0" xfId="0" applyFont="1" applyFill="1" applyAlignment="1">
      <alignment vertical="center"/>
    </xf>
    <xf numFmtId="0" fontId="14" fillId="7" borderId="0" xfId="0" applyFont="1" applyFill="1" applyAlignment="1">
      <alignment vertical="center"/>
    </xf>
    <xf numFmtId="0" fontId="15" fillId="7" borderId="0" xfId="0" applyFont="1" applyFill="1" applyAlignment="1"/>
    <xf numFmtId="0" fontId="17" fillId="8" borderId="0" xfId="0" applyNumberFormat="1" applyFont="1" applyFill="1" applyAlignment="1" applyProtection="1">
      <alignment horizontal="right"/>
      <protection locked="0"/>
    </xf>
    <xf numFmtId="0" fontId="0" fillId="0" borderId="0" xfId="0" applyAlignment="1"/>
    <xf numFmtId="0" fontId="0" fillId="8" borderId="0" xfId="0" applyFill="1" applyBorder="1"/>
    <xf numFmtId="0" fontId="0" fillId="0" borderId="0" xfId="0" applyFill="1" applyBorder="1"/>
    <xf numFmtId="0" fontId="20" fillId="0" borderId="0" xfId="0" applyFont="1" applyProtection="1">
      <protection locked="0"/>
    </xf>
    <xf numFmtId="0" fontId="0" fillId="0" borderId="0" xfId="0" applyProtection="1">
      <protection locked="0"/>
    </xf>
    <xf numFmtId="0" fontId="0" fillId="0" borderId="0" xfId="0" applyAlignment="1">
      <alignment horizontal="right"/>
    </xf>
    <xf numFmtId="0" fontId="21" fillId="0" borderId="0" xfId="0" applyFont="1"/>
    <xf numFmtId="14" fontId="21" fillId="0" borderId="0" xfId="0" applyNumberFormat="1" applyFont="1" applyAlignment="1" applyProtection="1">
      <alignment horizontal="left"/>
    </xf>
    <xf numFmtId="0" fontId="22" fillId="0" borderId="0" xfId="0" applyFont="1"/>
    <xf numFmtId="14" fontId="2" fillId="0" borderId="0" xfId="0" applyNumberFormat="1" applyFont="1" applyBorder="1" applyAlignment="1">
      <alignment horizontal="left"/>
    </xf>
    <xf numFmtId="0" fontId="23" fillId="8" borderId="0" xfId="0" applyFont="1" applyFill="1" applyAlignment="1">
      <alignment horizontal="right"/>
    </xf>
    <xf numFmtId="0" fontId="21" fillId="8" borderId="0" xfId="0" applyFont="1" applyFill="1" applyAlignment="1" applyProtection="1">
      <alignment horizontal="center"/>
      <protection locked="0"/>
    </xf>
    <xf numFmtId="14" fontId="24" fillId="0" borderId="0" xfId="0" applyNumberFormat="1" applyFont="1" applyFill="1"/>
    <xf numFmtId="14" fontId="25" fillId="0" borderId="0" xfId="0" applyNumberFormat="1" applyFont="1" applyFill="1"/>
    <xf numFmtId="0" fontId="25" fillId="0" borderId="0" xfId="0" applyFont="1" applyFill="1" applyBorder="1"/>
    <xf numFmtId="0" fontId="0" fillId="7" borderId="0" xfId="0" applyFill="1"/>
    <xf numFmtId="0" fontId="26" fillId="0" borderId="14" xfId="0" applyFont="1" applyFill="1" applyBorder="1" applyAlignment="1"/>
    <xf numFmtId="0" fontId="26" fillId="0" borderId="14" xfId="0" applyFont="1" applyBorder="1" applyAlignment="1">
      <alignment horizontal="center"/>
    </xf>
    <xf numFmtId="0" fontId="26" fillId="0" borderId="14" xfId="0" applyFont="1" applyBorder="1" applyAlignment="1">
      <alignment horizontal="left" wrapText="1"/>
    </xf>
    <xf numFmtId="0" fontId="27" fillId="0" borderId="14" xfId="0" applyFont="1" applyBorder="1" applyAlignment="1">
      <alignment horizontal="center"/>
    </xf>
    <xf numFmtId="0" fontId="0" fillId="0" borderId="14" xfId="0" applyBorder="1" applyAlignment="1">
      <alignment horizontal="center" textRotation="90" wrapText="1"/>
    </xf>
    <xf numFmtId="0" fontId="0" fillId="0" borderId="14" xfId="0" applyBorder="1" applyAlignment="1">
      <alignment horizontal="center" textRotation="90"/>
    </xf>
    <xf numFmtId="0" fontId="0" fillId="0" borderId="14" xfId="0" applyBorder="1" applyAlignment="1"/>
    <xf numFmtId="0" fontId="0" fillId="0" borderId="0" xfId="0" applyFill="1" applyBorder="1" applyAlignment="1"/>
    <xf numFmtId="0" fontId="26" fillId="7" borderId="54" xfId="0" applyNumberFormat="1" applyFont="1" applyFill="1" applyBorder="1" applyAlignment="1" applyProtection="1">
      <alignment horizontal="left"/>
      <protection locked="0"/>
    </xf>
    <xf numFmtId="0" fontId="28" fillId="7" borderId="54" xfId="0" applyFont="1" applyFill="1" applyBorder="1" applyAlignment="1" applyProtection="1">
      <alignment wrapText="1"/>
      <protection locked="0"/>
    </xf>
    <xf numFmtId="0" fontId="29" fillId="7" borderId="54" xfId="0" applyFont="1" applyFill="1" applyBorder="1" applyProtection="1">
      <protection locked="0"/>
    </xf>
    <xf numFmtId="165" fontId="21" fillId="9" borderId="54" xfId="0" applyNumberFormat="1" applyFont="1" applyFill="1" applyBorder="1" applyAlignment="1" applyProtection="1">
      <alignment horizontal="right"/>
      <protection locked="0"/>
    </xf>
    <xf numFmtId="165" fontId="21" fillId="7" borderId="54" xfId="0" applyNumberFormat="1" applyFont="1" applyFill="1" applyBorder="1" applyAlignment="1" applyProtection="1">
      <alignment horizontal="right"/>
      <protection locked="0"/>
    </xf>
    <xf numFmtId="1" fontId="21" fillId="9" borderId="54" xfId="0" applyNumberFormat="1" applyFont="1" applyFill="1" applyBorder="1" applyAlignment="1" applyProtection="1">
      <alignment horizontal="center"/>
      <protection locked="0"/>
    </xf>
    <xf numFmtId="9" fontId="21" fillId="9" borderId="54" xfId="1" applyFont="1" applyFill="1" applyBorder="1" applyAlignment="1" applyProtection="1">
      <alignment horizontal="center"/>
      <protection locked="0"/>
    </xf>
    <xf numFmtId="1" fontId="21" fillId="7" borderId="54" xfId="0" applyNumberFormat="1" applyFont="1" applyFill="1" applyBorder="1" applyAlignment="1" applyProtection="1">
      <alignment horizontal="center"/>
      <protection locked="0"/>
    </xf>
    <xf numFmtId="1" fontId="21" fillId="7" borderId="54" xfId="1" applyNumberFormat="1" applyFont="1" applyFill="1" applyBorder="1" applyAlignment="1" applyProtection="1">
      <alignment horizontal="center"/>
      <protection locked="0"/>
    </xf>
    <xf numFmtId="0" fontId="21" fillId="7" borderId="54" xfId="0" applyFont="1" applyFill="1" applyBorder="1" applyProtection="1">
      <protection locked="0"/>
    </xf>
    <xf numFmtId="0" fontId="21" fillId="0" borderId="0" xfId="0" applyFont="1" applyFill="1" applyBorder="1" applyProtection="1">
      <protection locked="0"/>
    </xf>
    <xf numFmtId="0" fontId="21" fillId="7" borderId="55" xfId="0" applyFont="1" applyFill="1" applyBorder="1" applyProtection="1">
      <protection locked="0"/>
    </xf>
    <xf numFmtId="0" fontId="21" fillId="0" borderId="55" xfId="0" applyNumberFormat="1" applyFont="1" applyFill="1" applyBorder="1" applyAlignment="1" applyProtection="1">
      <alignment horizontal="left"/>
      <protection locked="0"/>
    </xf>
    <xf numFmtId="0" fontId="29" fillId="0" borderId="55" xfId="0" applyFont="1" applyFill="1" applyBorder="1" applyAlignment="1" applyProtection="1">
      <alignment wrapText="1"/>
      <protection locked="0"/>
    </xf>
    <xf numFmtId="0" fontId="29" fillId="0" borderId="55" xfId="0" applyFont="1" applyFill="1" applyBorder="1" applyProtection="1">
      <protection locked="0"/>
    </xf>
    <xf numFmtId="165" fontId="21" fillId="10" borderId="55" xfId="0" applyNumberFormat="1" applyFont="1" applyFill="1" applyBorder="1" applyAlignment="1" applyProtection="1">
      <alignment horizontal="right"/>
      <protection locked="0"/>
    </xf>
    <xf numFmtId="165" fontId="21" fillId="0" borderId="55" xfId="0" applyNumberFormat="1" applyFont="1" applyFill="1" applyBorder="1" applyAlignment="1" applyProtection="1">
      <alignment horizontal="right"/>
      <protection locked="0"/>
    </xf>
    <xf numFmtId="1" fontId="21" fillId="10" borderId="55" xfId="0" applyNumberFormat="1" applyFont="1" applyFill="1" applyBorder="1" applyAlignment="1" applyProtection="1">
      <alignment horizontal="center"/>
      <protection locked="0"/>
    </xf>
    <xf numFmtId="9" fontId="21" fillId="10" borderId="55" xfId="1" applyFont="1" applyFill="1" applyBorder="1" applyAlignment="1" applyProtection="1">
      <alignment horizontal="center"/>
      <protection locked="0"/>
    </xf>
    <xf numFmtId="1" fontId="21" fillId="0" borderId="55" xfId="0" applyNumberFormat="1" applyFont="1" applyFill="1" applyBorder="1" applyAlignment="1" applyProtection="1">
      <alignment horizontal="center"/>
      <protection locked="0"/>
    </xf>
    <xf numFmtId="1" fontId="21" fillId="0" borderId="55" xfId="1" applyNumberFormat="1" applyFont="1" applyFill="1" applyBorder="1" applyAlignment="1" applyProtection="1">
      <alignment horizontal="center"/>
      <protection locked="0"/>
    </xf>
    <xf numFmtId="0" fontId="21" fillId="0" borderId="55" xfId="0" applyFont="1" applyFill="1" applyBorder="1" applyProtection="1">
      <protection locked="0"/>
    </xf>
    <xf numFmtId="0" fontId="21" fillId="0" borderId="55" xfId="0" applyFont="1" applyBorder="1" applyProtection="1">
      <protection locked="0"/>
    </xf>
    <xf numFmtId="0" fontId="26" fillId="7" borderId="55" xfId="0" applyNumberFormat="1" applyFont="1" applyFill="1" applyBorder="1" applyAlignment="1" applyProtection="1">
      <alignment horizontal="left"/>
      <protection locked="0"/>
    </xf>
    <xf numFmtId="0" fontId="28" fillId="7" borderId="55" xfId="0" applyFont="1" applyFill="1" applyBorder="1" applyAlignment="1" applyProtection="1">
      <alignment wrapText="1"/>
      <protection locked="0"/>
    </xf>
    <xf numFmtId="0" fontId="29" fillId="7" borderId="55" xfId="0" applyFont="1" applyFill="1" applyBorder="1" applyProtection="1">
      <protection locked="0"/>
    </xf>
    <xf numFmtId="1" fontId="21" fillId="9" borderId="55" xfId="0" applyNumberFormat="1" applyFont="1" applyFill="1" applyBorder="1" applyAlignment="1" applyProtection="1">
      <alignment horizontal="center"/>
      <protection locked="0"/>
    </xf>
    <xf numFmtId="9" fontId="21" fillId="9" borderId="55" xfId="1" applyFont="1" applyFill="1" applyBorder="1" applyAlignment="1" applyProtection="1">
      <alignment horizontal="center"/>
      <protection locked="0"/>
    </xf>
    <xf numFmtId="1" fontId="21" fillId="7" borderId="55" xfId="0" applyNumberFormat="1" applyFont="1" applyFill="1" applyBorder="1" applyAlignment="1" applyProtection="1">
      <alignment horizontal="center"/>
      <protection locked="0"/>
    </xf>
    <xf numFmtId="1" fontId="21" fillId="7" borderId="55" xfId="1" applyNumberFormat="1" applyFont="1" applyFill="1" applyBorder="1" applyAlignment="1" applyProtection="1">
      <alignment horizontal="center"/>
      <protection locked="0"/>
    </xf>
    <xf numFmtId="0" fontId="21" fillId="0" borderId="0" xfId="0" applyFont="1" applyFill="1" applyBorder="1" applyProtection="1"/>
    <xf numFmtId="0" fontId="21" fillId="0" borderId="0" xfId="0" applyFont="1" applyProtection="1"/>
    <xf numFmtId="0" fontId="29" fillId="0" borderId="55" xfId="0" applyFont="1" applyFill="1" applyBorder="1" applyAlignment="1" applyProtection="1">
      <alignment horizontal="left" wrapText="1" indent="1"/>
      <protection locked="0"/>
    </xf>
    <xf numFmtId="0" fontId="26" fillId="0" borderId="0" xfId="0" applyFont="1" applyFill="1" applyBorder="1" applyProtection="1"/>
    <xf numFmtId="165" fontId="21" fillId="9" borderId="55" xfId="0" applyNumberFormat="1" applyFont="1" applyFill="1" applyBorder="1" applyAlignment="1" applyProtection="1">
      <alignment horizontal="right"/>
      <protection locked="0"/>
    </xf>
    <xf numFmtId="165" fontId="21" fillId="7" borderId="55" xfId="0" applyNumberFormat="1" applyFont="1" applyFill="1" applyBorder="1" applyAlignment="1" applyProtection="1">
      <alignment horizontal="right"/>
      <protection locked="0"/>
    </xf>
    <xf numFmtId="0" fontId="29" fillId="0" borderId="55" xfId="0" applyFont="1" applyFill="1" applyBorder="1" applyAlignment="1" applyProtection="1">
      <alignment horizontal="left" wrapText="1" indent="2"/>
      <protection locked="0"/>
    </xf>
    <xf numFmtId="0" fontId="0" fillId="0" borderId="0" xfId="0" applyFill="1" applyBorder="1" applyProtection="1"/>
    <xf numFmtId="0" fontId="0" fillId="0" borderId="0" xfId="0" applyProtection="1"/>
    <xf numFmtId="0" fontId="10" fillId="11" borderId="48" xfId="0" applyFont="1" applyFill="1" applyBorder="1" applyAlignment="1">
      <alignment horizontal="center"/>
    </xf>
    <xf numFmtId="0" fontId="10" fillId="11" borderId="5" xfId="0" applyFont="1" applyFill="1" applyBorder="1" applyAlignment="1">
      <alignment horizontal="center"/>
    </xf>
    <xf numFmtId="0" fontId="0" fillId="11" borderId="5" xfId="0" applyFill="1" applyBorder="1" applyAlignment="1">
      <alignment horizontal="center"/>
    </xf>
    <xf numFmtId="0" fontId="9" fillId="11" borderId="15" xfId="0" applyFont="1" applyFill="1" applyBorder="1" applyAlignment="1">
      <alignment horizontal="center"/>
    </xf>
    <xf numFmtId="1" fontId="21" fillId="0" borderId="0" xfId="0" applyNumberFormat="1" applyFont="1" applyFill="1" applyBorder="1" applyAlignment="1" applyProtection="1">
      <alignment horizontal="center"/>
      <protection locked="0"/>
    </xf>
    <xf numFmtId="0" fontId="21" fillId="0" borderId="0" xfId="0" applyFont="1" applyBorder="1" applyProtection="1">
      <protection locked="0"/>
    </xf>
    <xf numFmtId="167" fontId="2" fillId="0" borderId="5" xfId="0" applyNumberFormat="1" applyFont="1" applyBorder="1" applyAlignment="1">
      <alignment horizontal="center" vertical="center" readingOrder="1"/>
    </xf>
    <xf numFmtId="0" fontId="34" fillId="0" borderId="30" xfId="0" applyFont="1" applyBorder="1" applyAlignment="1">
      <alignment horizontal="left" readingOrder="1"/>
    </xf>
    <xf numFmtId="0" fontId="29" fillId="0" borderId="55" xfId="0" applyFont="1" applyFill="1" applyBorder="1" applyAlignment="1" applyProtection="1">
      <alignment vertical="center" wrapText="1"/>
      <protection locked="0"/>
    </xf>
    <xf numFmtId="165" fontId="12" fillId="0" borderId="5" xfId="0" applyNumberFormat="1" applyFont="1" applyBorder="1" applyAlignment="1">
      <alignment horizontal="center" vertical="center" wrapText="1"/>
    </xf>
    <xf numFmtId="0" fontId="35" fillId="5" borderId="5" xfId="0" applyFont="1" applyFill="1" applyBorder="1" applyAlignment="1">
      <alignment horizontal="center" vertical="center"/>
    </xf>
    <xf numFmtId="0" fontId="35" fillId="6" borderId="5" xfId="0" applyFont="1" applyFill="1" applyBorder="1" applyAlignment="1">
      <alignment horizontal="center" vertical="center"/>
    </xf>
    <xf numFmtId="0" fontId="36" fillId="6" borderId="5" xfId="0" applyFont="1" applyFill="1" applyBorder="1" applyAlignment="1">
      <alignment horizontal="center" vertical="center"/>
    </xf>
    <xf numFmtId="0" fontId="11" fillId="0" borderId="49" xfId="0" applyFont="1" applyBorder="1" applyAlignment="1">
      <alignment horizontal="center" vertical="center" textRotation="90" wrapText="1"/>
    </xf>
    <xf numFmtId="0" fontId="35" fillId="12" borderId="5" xfId="0" applyFont="1" applyFill="1" applyBorder="1" applyAlignment="1">
      <alignment horizontal="center" vertical="center"/>
    </xf>
    <xf numFmtId="0" fontId="35" fillId="12" borderId="49" xfId="0" applyFont="1" applyFill="1" applyBorder="1" applyAlignment="1">
      <alignment horizontal="center" vertical="center"/>
    </xf>
    <xf numFmtId="168" fontId="12" fillId="0" borderId="5" xfId="0" applyNumberFormat="1" applyFont="1" applyBorder="1" applyAlignment="1">
      <alignment horizontal="center" vertical="center"/>
    </xf>
    <xf numFmtId="168" fontId="12" fillId="0" borderId="5" xfId="0" applyNumberFormat="1" applyFont="1" applyBorder="1" applyAlignment="1">
      <alignment horizontal="center" vertical="center" wrapText="1"/>
    </xf>
    <xf numFmtId="0" fontId="11" fillId="0" borderId="0" xfId="0" applyFont="1" applyBorder="1" applyAlignment="1">
      <alignment horizontal="center" vertical="center" textRotation="90"/>
    </xf>
    <xf numFmtId="0" fontId="35" fillId="5" borderId="13" xfId="0" applyFont="1" applyFill="1" applyBorder="1" applyAlignment="1">
      <alignment horizontal="center" vertical="center"/>
    </xf>
    <xf numFmtId="0" fontId="11" fillId="0" borderId="10" xfId="0" applyFont="1" applyBorder="1" applyAlignment="1">
      <alignment horizontal="center" vertical="center" textRotation="90"/>
    </xf>
    <xf numFmtId="168" fontId="0" fillId="0" borderId="5" xfId="0" applyNumberFormat="1" applyBorder="1" applyAlignment="1">
      <alignment vertical="center"/>
    </xf>
    <xf numFmtId="168" fontId="0" fillId="0" borderId="50" xfId="0" applyNumberFormat="1" applyBorder="1"/>
    <xf numFmtId="168" fontId="12" fillId="0" borderId="50" xfId="0" applyNumberFormat="1" applyFont="1" applyBorder="1" applyAlignment="1">
      <alignment horizontal="center" vertical="center"/>
    </xf>
    <xf numFmtId="168" fontId="0" fillId="0" borderId="5" xfId="0" applyNumberFormat="1" applyBorder="1" applyAlignment="1">
      <alignment horizontal="center" vertical="center"/>
    </xf>
    <xf numFmtId="168" fontId="0" fillId="0" borderId="50" xfId="0" applyNumberFormat="1" applyBorder="1" applyAlignment="1">
      <alignment horizontal="center" vertical="center"/>
    </xf>
    <xf numFmtId="0" fontId="35" fillId="12" borderId="13" xfId="0" applyFont="1" applyFill="1" applyBorder="1" applyAlignment="1">
      <alignment horizontal="center" vertical="center"/>
    </xf>
    <xf numFmtId="0" fontId="35" fillId="14" borderId="13" xfId="0" applyFont="1" applyFill="1" applyBorder="1" applyAlignment="1">
      <alignment horizontal="center" vertical="center"/>
    </xf>
    <xf numFmtId="0" fontId="32" fillId="0" borderId="5" xfId="0" applyFont="1" applyBorder="1" applyAlignment="1">
      <alignment horizontal="left" vertical="center" readingOrder="1"/>
    </xf>
    <xf numFmtId="0" fontId="2" fillId="0" borderId="5" xfId="0" applyFont="1" applyBorder="1" applyAlignment="1">
      <alignment horizontal="left" vertical="center" readingOrder="1"/>
    </xf>
    <xf numFmtId="0" fontId="1" fillId="2" borderId="4" xfId="0" applyFont="1" applyFill="1" applyBorder="1" applyAlignment="1">
      <alignment horizontal="left" vertical="center" readingOrder="1"/>
    </xf>
    <xf numFmtId="0" fontId="1" fillId="2" borderId="25" xfId="0" applyFont="1" applyFill="1" applyBorder="1" applyAlignment="1">
      <alignment horizontal="left" vertical="center" readingOrder="1"/>
    </xf>
    <xf numFmtId="0" fontId="1" fillId="2" borderId="6" xfId="0" applyFont="1" applyFill="1" applyBorder="1" applyAlignment="1">
      <alignment horizontal="left" vertical="center" readingOrder="1"/>
    </xf>
    <xf numFmtId="0" fontId="1" fillId="2" borderId="28" xfId="0" applyFont="1" applyFill="1" applyBorder="1" applyAlignment="1">
      <alignment horizontal="left" vertical="center" readingOrder="1"/>
    </xf>
    <xf numFmtId="0" fontId="32" fillId="0" borderId="5" xfId="0" applyFont="1" applyBorder="1" applyAlignment="1">
      <alignment horizontal="left" vertical="center" readingOrder="1"/>
    </xf>
    <xf numFmtId="0" fontId="32" fillId="0" borderId="30" xfId="0" applyFont="1" applyBorder="1" applyAlignment="1">
      <alignment horizontal="left" vertical="center" readingOrder="1"/>
    </xf>
    <xf numFmtId="0" fontId="2" fillId="0" borderId="5" xfId="0" applyFont="1" applyBorder="1" applyAlignment="1">
      <alignment horizontal="left" vertical="center" readingOrder="1"/>
    </xf>
    <xf numFmtId="0" fontId="32" fillId="0" borderId="5" xfId="0" applyFont="1" applyBorder="1" applyAlignment="1">
      <alignment horizontal="left" vertical="center" wrapText="1" readingOrder="1"/>
    </xf>
    <xf numFmtId="0" fontId="32" fillId="0" borderId="30" xfId="0" applyFont="1" applyBorder="1" applyAlignment="1">
      <alignment horizontal="left" vertical="center" wrapText="1" readingOrder="1"/>
    </xf>
    <xf numFmtId="164" fontId="4" fillId="0" borderId="12" xfId="0" applyNumberFormat="1" applyFont="1" applyBorder="1" applyAlignment="1">
      <alignment horizontal="center" vertical="center" readingOrder="1"/>
    </xf>
    <xf numFmtId="164" fontId="4" fillId="0" borderId="15" xfId="0" applyNumberFormat="1" applyFont="1" applyBorder="1" applyAlignment="1">
      <alignment horizontal="center" vertical="center" readingOrder="1"/>
    </xf>
    <xf numFmtId="164" fontId="4" fillId="0" borderId="16" xfId="0" applyNumberFormat="1" applyFont="1" applyBorder="1" applyAlignment="1">
      <alignment horizontal="center" vertical="center" readingOrder="1"/>
    </xf>
    <xf numFmtId="164" fontId="4" fillId="0" borderId="17" xfId="0" applyNumberFormat="1" applyFont="1" applyBorder="1" applyAlignment="1">
      <alignment horizontal="center" vertical="center" readingOrder="1"/>
    </xf>
    <xf numFmtId="0" fontId="1" fillId="2" borderId="1" xfId="0" applyFont="1" applyFill="1" applyBorder="1" applyAlignment="1">
      <alignment horizontal="left" vertical="center" readingOrder="1"/>
    </xf>
    <xf numFmtId="0" fontId="1" fillId="2" borderId="27" xfId="0" applyFont="1" applyFill="1" applyBorder="1" applyAlignment="1">
      <alignment horizontal="left" vertical="center" readingOrder="1"/>
    </xf>
    <xf numFmtId="0" fontId="32" fillId="0" borderId="31" xfId="0" applyFont="1" applyBorder="1" applyAlignment="1">
      <alignment horizontal="left" vertical="center" wrapText="1" readingOrder="1"/>
    </xf>
    <xf numFmtId="0" fontId="1" fillId="2" borderId="22" xfId="0" applyFont="1" applyFill="1" applyBorder="1" applyAlignment="1">
      <alignment horizontal="left" vertical="center" readingOrder="1"/>
    </xf>
    <xf numFmtId="0" fontId="1" fillId="2" borderId="0" xfId="0" applyFont="1" applyFill="1" applyBorder="1" applyAlignment="1">
      <alignment horizontal="left" vertical="center" readingOrder="1"/>
    </xf>
    <xf numFmtId="0" fontId="1" fillId="2" borderId="2" xfId="0" applyFont="1" applyFill="1" applyBorder="1" applyAlignment="1">
      <alignment horizontal="left" vertical="center" readingOrder="1"/>
    </xf>
    <xf numFmtId="0" fontId="33" fillId="0" borderId="31" xfId="0" applyFont="1" applyBorder="1" applyAlignment="1">
      <alignment horizontal="left" vertical="center" wrapText="1" readingOrder="1"/>
    </xf>
    <xf numFmtId="0" fontId="33" fillId="0" borderId="5" xfId="0" applyFont="1" applyBorder="1" applyAlignment="1">
      <alignment horizontal="left" vertical="center" wrapText="1" readingOrder="1"/>
    </xf>
    <xf numFmtId="0" fontId="32" fillId="0" borderId="42" xfId="0" applyFont="1" applyBorder="1" applyAlignment="1">
      <alignment horizontal="left" vertical="center" wrapText="1" readingOrder="1"/>
    </xf>
    <xf numFmtId="0" fontId="32" fillId="0" borderId="17" xfId="0" applyFont="1" applyBorder="1" applyAlignment="1">
      <alignment horizontal="left" vertical="center" wrapText="1" readingOrder="1"/>
    </xf>
    <xf numFmtId="0" fontId="32" fillId="0" borderId="43" xfId="0" applyFont="1" applyBorder="1" applyAlignment="1">
      <alignment horizontal="left" vertical="center" wrapText="1" readingOrder="1"/>
    </xf>
    <xf numFmtId="0" fontId="32" fillId="0" borderId="31" xfId="0" applyFont="1" applyBorder="1" applyAlignment="1">
      <alignment horizontal="left" vertical="center" readingOrder="1"/>
    </xf>
    <xf numFmtId="0" fontId="34" fillId="0" borderId="12" xfId="0" applyFont="1" applyBorder="1" applyAlignment="1">
      <alignment horizontal="left" readingOrder="1"/>
    </xf>
    <xf numFmtId="0" fontId="34" fillId="0" borderId="33" xfId="0" applyFont="1" applyBorder="1" applyAlignment="1">
      <alignment horizontal="left" readingOrder="1"/>
    </xf>
    <xf numFmtId="0" fontId="32" fillId="0" borderId="5" xfId="0" applyFont="1" applyFill="1" applyBorder="1" applyAlignment="1">
      <alignment horizontal="left" vertical="center" readingOrder="1"/>
    </xf>
    <xf numFmtId="0" fontId="32" fillId="0" borderId="30" xfId="0" applyFont="1" applyFill="1" applyBorder="1" applyAlignment="1">
      <alignment horizontal="left" vertical="center" readingOrder="1"/>
    </xf>
    <xf numFmtId="0" fontId="5" fillId="4" borderId="40" xfId="0" applyFont="1" applyFill="1" applyBorder="1" applyAlignment="1">
      <alignment horizontal="left" vertical="top" readingOrder="1"/>
    </xf>
    <xf numFmtId="0" fontId="5" fillId="4" borderId="39" xfId="0" applyFont="1" applyFill="1" applyBorder="1" applyAlignment="1">
      <alignment horizontal="left" vertical="top" readingOrder="1"/>
    </xf>
    <xf numFmtId="0" fontId="3" fillId="3" borderId="19" xfId="0" applyFont="1" applyFill="1" applyBorder="1" applyAlignment="1">
      <alignment horizontal="left" readingOrder="1"/>
    </xf>
    <xf numFmtId="0" fontId="3" fillId="3" borderId="20" xfId="0" applyFont="1" applyFill="1" applyBorder="1" applyAlignment="1">
      <alignment horizontal="left" readingOrder="1"/>
    </xf>
    <xf numFmtId="0" fontId="3" fillId="3" borderId="21" xfId="0" applyFont="1" applyFill="1" applyBorder="1" applyAlignment="1">
      <alignment horizontal="left" readingOrder="1"/>
    </xf>
    <xf numFmtId="0" fontId="1" fillId="4" borderId="37" xfId="0" applyFont="1" applyFill="1" applyBorder="1" applyAlignment="1">
      <alignment horizontal="left" vertical="top" readingOrder="1"/>
    </xf>
    <xf numFmtId="0" fontId="1" fillId="4" borderId="38" xfId="0" applyFont="1" applyFill="1" applyBorder="1" applyAlignment="1">
      <alignment horizontal="left" vertical="top" readingOrder="1"/>
    </xf>
    <xf numFmtId="0" fontId="1" fillId="4" borderId="39" xfId="0" applyFont="1" applyFill="1" applyBorder="1" applyAlignment="1">
      <alignment horizontal="left" vertical="top" readingOrder="1"/>
    </xf>
    <xf numFmtId="0" fontId="2" fillId="0" borderId="9" xfId="0" applyFont="1" applyBorder="1" applyAlignment="1">
      <alignment horizontal="center" vertical="center" readingOrder="1"/>
    </xf>
    <xf numFmtId="0" fontId="2" fillId="0" borderId="10" xfId="0" applyFont="1" applyBorder="1" applyAlignment="1">
      <alignment horizontal="center" vertical="center" readingOrder="1"/>
    </xf>
    <xf numFmtId="0" fontId="2" fillId="0" borderId="11" xfId="0" applyFont="1" applyBorder="1" applyAlignment="1">
      <alignment horizontal="center" vertical="center" readingOrder="1"/>
    </xf>
    <xf numFmtId="0" fontId="2" fillId="0" borderId="5" xfId="0" applyFont="1" applyBorder="1" applyAlignment="1">
      <alignment horizontal="left" vertical="center" wrapText="1" readingOrder="1"/>
    </xf>
    <xf numFmtId="0" fontId="33" fillId="0" borderId="3" xfId="0" applyFont="1" applyBorder="1" applyAlignment="1">
      <alignment horizontal="left" vertical="center" wrapText="1" readingOrder="1"/>
    </xf>
    <xf numFmtId="0" fontId="33" fillId="0" borderId="26" xfId="0" applyFont="1" applyBorder="1" applyAlignment="1">
      <alignment horizontal="left" vertical="center" wrapText="1" readingOrder="1"/>
    </xf>
    <xf numFmtId="0" fontId="33" fillId="0" borderId="0" xfId="0" applyFont="1" applyBorder="1" applyAlignment="1">
      <alignment horizontal="left" vertical="center" wrapText="1" readingOrder="1"/>
    </xf>
    <xf numFmtId="0" fontId="33" fillId="0" borderId="27" xfId="0" applyFont="1" applyBorder="1" applyAlignment="1">
      <alignment horizontal="left" vertical="center" wrapText="1" readingOrder="1"/>
    </xf>
    <xf numFmtId="0" fontId="33" fillId="0" borderId="4" xfId="0" applyFont="1" applyBorder="1" applyAlignment="1">
      <alignment horizontal="left" vertical="center" wrapText="1" readingOrder="1"/>
    </xf>
    <xf numFmtId="0" fontId="33" fillId="0" borderId="25" xfId="0" applyFont="1" applyBorder="1" applyAlignment="1">
      <alignment horizontal="left" vertical="center" wrapText="1" readingOrder="1"/>
    </xf>
    <xf numFmtId="0" fontId="1" fillId="2" borderId="7" xfId="0" applyFont="1" applyFill="1" applyBorder="1" applyAlignment="1">
      <alignment horizontal="left" vertical="center" readingOrder="1"/>
    </xf>
    <xf numFmtId="0" fontId="1" fillId="2" borderId="29" xfId="0" applyFont="1" applyFill="1" applyBorder="1" applyAlignment="1">
      <alignment horizontal="left" vertical="center" readingOrder="1"/>
    </xf>
    <xf numFmtId="0" fontId="33" fillId="0" borderId="8" xfId="0" applyFont="1" applyBorder="1" applyAlignment="1">
      <alignment horizontal="left" vertical="center" wrapText="1" readingOrder="1"/>
    </xf>
    <xf numFmtId="0" fontId="33" fillId="0" borderId="10" xfId="0" applyFont="1" applyBorder="1" applyAlignment="1">
      <alignment horizontal="left" vertical="center" wrapText="1" readingOrder="1"/>
    </xf>
    <xf numFmtId="0" fontId="33" fillId="0" borderId="18" xfId="0" applyFont="1" applyBorder="1" applyAlignment="1">
      <alignment horizontal="left" vertical="center" wrapText="1" readingOrder="1"/>
    </xf>
    <xf numFmtId="0" fontId="32" fillId="3" borderId="9" xfId="0" applyFont="1" applyFill="1" applyBorder="1" applyAlignment="1">
      <alignment horizontal="left" vertical="center" wrapText="1" readingOrder="1"/>
    </xf>
    <xf numFmtId="0" fontId="32" fillId="3" borderId="41" xfId="0" applyFont="1" applyFill="1" applyBorder="1" applyAlignment="1">
      <alignment horizontal="left" vertical="center" wrapText="1" readingOrder="1"/>
    </xf>
    <xf numFmtId="0" fontId="32" fillId="3" borderId="10" xfId="0" applyFont="1" applyFill="1" applyBorder="1" applyAlignment="1">
      <alignment horizontal="left" vertical="center" wrapText="1" readingOrder="1"/>
    </xf>
    <xf numFmtId="0" fontId="32" fillId="3" borderId="27" xfId="0" applyFont="1" applyFill="1" applyBorder="1" applyAlignment="1">
      <alignment horizontal="left" vertical="center" wrapText="1" readingOrder="1"/>
    </xf>
    <xf numFmtId="0" fontId="32" fillId="3" borderId="11" xfId="0" applyFont="1" applyFill="1" applyBorder="1" applyAlignment="1">
      <alignment horizontal="left" vertical="center" wrapText="1" readingOrder="1"/>
    </xf>
    <xf numFmtId="0" fontId="32" fillId="3" borderId="23" xfId="0" applyFont="1" applyFill="1" applyBorder="1" applyAlignment="1">
      <alignment horizontal="left" vertical="center" wrapText="1" readingOrder="1"/>
    </xf>
    <xf numFmtId="0" fontId="3" fillId="3" borderId="11" xfId="0" applyFont="1" applyFill="1" applyBorder="1" applyAlignment="1">
      <alignment horizontal="left" readingOrder="1"/>
    </xf>
    <xf numFmtId="0" fontId="3" fillId="3" borderId="14" xfId="0" applyFont="1" applyFill="1" applyBorder="1" applyAlignment="1">
      <alignment horizontal="left" readingOrder="1"/>
    </xf>
    <xf numFmtId="0" fontId="3" fillId="3" borderId="23" xfId="0" applyFont="1" applyFill="1" applyBorder="1" applyAlignment="1">
      <alignment horizontal="left" readingOrder="1"/>
    </xf>
    <xf numFmtId="0" fontId="32" fillId="0" borderId="32" xfId="0" applyFont="1" applyBorder="1" applyAlignment="1">
      <alignment horizontal="left" vertical="center" readingOrder="1"/>
    </xf>
    <xf numFmtId="0" fontId="32" fillId="0" borderId="13" xfId="0" applyFont="1" applyBorder="1" applyAlignment="1">
      <alignment horizontal="left" vertical="center" readingOrder="1"/>
    </xf>
    <xf numFmtId="0" fontId="32" fillId="0" borderId="12" xfId="0" applyFont="1" applyBorder="1" applyAlignment="1">
      <alignment horizontal="left" vertical="center" readingOrder="1"/>
    </xf>
    <xf numFmtId="0" fontId="32" fillId="0" borderId="33" xfId="0" applyFont="1" applyBorder="1" applyAlignment="1">
      <alignment horizontal="left" vertical="center" readingOrder="1"/>
    </xf>
    <xf numFmtId="0" fontId="32" fillId="0" borderId="34" xfId="0" applyFont="1" applyBorder="1" applyAlignment="1">
      <alignment horizontal="left" vertical="center" readingOrder="1"/>
    </xf>
    <xf numFmtId="0" fontId="32" fillId="0" borderId="35" xfId="0" applyFont="1" applyBorder="1" applyAlignment="1">
      <alignment horizontal="left" vertical="center" readingOrder="1"/>
    </xf>
    <xf numFmtId="0" fontId="32" fillId="0" borderId="36" xfId="0" applyFont="1" applyBorder="1" applyAlignment="1">
      <alignment horizontal="left" vertical="center" readingOrder="1"/>
    </xf>
    <xf numFmtId="0" fontId="34" fillId="0" borderId="12" xfId="0" applyFont="1" applyBorder="1" applyAlignment="1">
      <alignment horizontal="center" readingOrder="1"/>
    </xf>
    <xf numFmtId="0" fontId="34" fillId="0" borderId="33" xfId="0" applyFont="1" applyBorder="1" applyAlignment="1">
      <alignment horizontal="center" readingOrder="1"/>
    </xf>
    <xf numFmtId="0" fontId="34" fillId="0" borderId="5" xfId="0" applyFont="1" applyBorder="1" applyAlignment="1">
      <alignment readingOrder="1"/>
    </xf>
    <xf numFmtId="0" fontId="34" fillId="0" borderId="30" xfId="0" applyFont="1" applyBorder="1" applyAlignment="1">
      <alignment readingOrder="1"/>
    </xf>
    <xf numFmtId="0" fontId="12" fillId="0" borderId="12" xfId="0" applyFont="1" applyBorder="1" applyAlignment="1">
      <alignment horizontal="left" vertical="center"/>
    </xf>
    <xf numFmtId="0" fontId="12" fillId="0" borderId="15" xfId="0" applyFont="1" applyBorder="1" applyAlignment="1">
      <alignment horizontal="left" vertical="center"/>
    </xf>
    <xf numFmtId="0" fontId="12" fillId="0" borderId="13" xfId="0" applyFont="1" applyBorder="1" applyAlignment="1">
      <alignment horizontal="left"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2" xfId="0" applyFont="1" applyBorder="1" applyAlignment="1">
      <alignment horizontal="left" vertical="center" wrapText="1"/>
    </xf>
    <xf numFmtId="0" fontId="12" fillId="0" borderId="15" xfId="0" applyFont="1" applyBorder="1" applyAlignment="1">
      <alignment horizontal="left" vertical="center" wrapText="1"/>
    </xf>
    <xf numFmtId="0" fontId="12" fillId="0" borderId="13" xfId="0" applyFont="1" applyBorder="1" applyAlignment="1">
      <alignment horizontal="left" vertical="center" wrapText="1"/>
    </xf>
    <xf numFmtId="0" fontId="12" fillId="0" borderId="12"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5" xfId="0" applyFont="1" applyBorder="1" applyAlignment="1">
      <alignment horizontal="left" vertical="center" wrapText="1"/>
    </xf>
    <xf numFmtId="0" fontId="11" fillId="0" borderId="50" xfId="0" applyFont="1" applyBorder="1" applyAlignment="1">
      <alignment horizontal="center" vertical="center" textRotation="90" wrapText="1"/>
    </xf>
    <xf numFmtId="0" fontId="11" fillId="0" borderId="51" xfId="0" applyFont="1" applyBorder="1" applyAlignment="1">
      <alignment horizontal="center" vertical="center" textRotation="90" wrapText="1"/>
    </xf>
    <xf numFmtId="0" fontId="11" fillId="0" borderId="49" xfId="0" applyFont="1" applyBorder="1" applyAlignment="1">
      <alignment horizontal="center" vertical="center" textRotation="90" wrapText="1"/>
    </xf>
    <xf numFmtId="0" fontId="12" fillId="0" borderId="12" xfId="0" applyFont="1" applyFill="1" applyBorder="1" applyAlignment="1">
      <alignment horizontal="left" vertical="center"/>
    </xf>
    <xf numFmtId="0" fontId="12" fillId="0" borderId="15" xfId="0" applyFont="1" applyFill="1" applyBorder="1" applyAlignment="1">
      <alignment horizontal="left" vertical="center"/>
    </xf>
    <xf numFmtId="0" fontId="12" fillId="0" borderId="13" xfId="0" applyFont="1" applyFill="1" applyBorder="1" applyAlignment="1">
      <alignment horizontal="left" vertical="center"/>
    </xf>
    <xf numFmtId="0" fontId="12" fillId="0" borderId="12"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38" fillId="11" borderId="15" xfId="0" applyFont="1" applyFill="1" applyBorder="1" applyAlignment="1">
      <alignment horizontal="center"/>
    </xf>
    <xf numFmtId="0" fontId="38" fillId="11" borderId="13" xfId="0" applyFont="1" applyFill="1" applyBorder="1" applyAlignment="1">
      <alignment horizontal="center"/>
    </xf>
    <xf numFmtId="0" fontId="10" fillId="0" borderId="45" xfId="0" applyFont="1" applyBorder="1" applyAlignment="1">
      <alignment horizontal="center" vertical="center"/>
    </xf>
    <xf numFmtId="0" fontId="10" fillId="0" borderId="46" xfId="0" applyFont="1" applyBorder="1" applyAlignment="1">
      <alignment horizontal="center" vertical="center"/>
    </xf>
    <xf numFmtId="0" fontId="10" fillId="0" borderId="47" xfId="0" applyFont="1" applyBorder="1" applyAlignment="1">
      <alignment horizontal="center" vertical="center"/>
    </xf>
    <xf numFmtId="0" fontId="0" fillId="11" borderId="49" xfId="0" applyFill="1" applyBorder="1" applyAlignment="1">
      <alignment horizontal="center"/>
    </xf>
    <xf numFmtId="0" fontId="12" fillId="0" borderId="15" xfId="0" applyFont="1" applyBorder="1" applyAlignment="1">
      <alignment horizontal="center" vertical="center"/>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0" fillId="0" borderId="12" xfId="0" applyBorder="1" applyAlignment="1">
      <alignment horizontal="left" vertical="center"/>
    </xf>
    <xf numFmtId="0" fontId="0" fillId="0" borderId="15" xfId="0" applyBorder="1" applyAlignment="1">
      <alignment horizontal="left" vertical="center"/>
    </xf>
    <xf numFmtId="0" fontId="0" fillId="0" borderId="13" xfId="0" applyBorder="1" applyAlignment="1">
      <alignment horizontal="lef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left" vertical="center" wrapText="1"/>
    </xf>
    <xf numFmtId="0" fontId="11" fillId="0" borderId="43" xfId="0" applyFont="1" applyBorder="1" applyAlignment="1">
      <alignment horizontal="center" vertical="center" textRotation="90"/>
    </xf>
    <xf numFmtId="0" fontId="11" fillId="0" borderId="57" xfId="0" applyFont="1" applyBorder="1" applyAlignment="1">
      <alignment horizontal="center" vertical="center" textRotation="90"/>
    </xf>
    <xf numFmtId="0" fontId="38" fillId="11" borderId="14" xfId="0" applyFont="1" applyFill="1" applyBorder="1" applyAlignment="1">
      <alignment horizontal="center"/>
    </xf>
    <xf numFmtId="0" fontId="18" fillId="0" borderId="12" xfId="2" applyBorder="1" applyAlignment="1" applyProtection="1">
      <alignment horizontal="left" vertical="center" wrapText="1"/>
    </xf>
    <xf numFmtId="0" fontId="18" fillId="0" borderId="15" xfId="2" applyBorder="1" applyAlignment="1" applyProtection="1">
      <alignment horizontal="left" vertical="center" wrapText="1"/>
    </xf>
    <xf numFmtId="0" fontId="18" fillId="0" borderId="13" xfId="2" applyBorder="1" applyAlignment="1" applyProtection="1">
      <alignment horizontal="left" vertical="center" wrapText="1"/>
    </xf>
    <xf numFmtId="0" fontId="37" fillId="11" borderId="49" xfId="0" applyFont="1" applyFill="1" applyBorder="1" applyAlignment="1">
      <alignment horizontal="center"/>
    </xf>
    <xf numFmtId="0" fontId="37" fillId="11" borderId="5" xfId="0" applyFont="1" applyFill="1" applyBorder="1" applyAlignment="1">
      <alignment horizontal="center"/>
    </xf>
    <xf numFmtId="0" fontId="11" fillId="0" borderId="50" xfId="0" applyFont="1" applyBorder="1" applyAlignment="1">
      <alignment horizontal="center" vertical="center" textRotation="90"/>
    </xf>
    <xf numFmtId="0" fontId="11" fillId="0" borderId="51" xfId="0" applyFont="1" applyBorder="1" applyAlignment="1">
      <alignment horizontal="center" vertical="center" textRotation="90"/>
    </xf>
    <xf numFmtId="0" fontId="11" fillId="0" borderId="11" xfId="0" applyFont="1" applyBorder="1" applyAlignment="1">
      <alignment horizontal="center" vertical="center" textRotation="90"/>
    </xf>
    <xf numFmtId="0" fontId="0" fillId="0" borderId="15" xfId="0" applyBorder="1" applyAlignment="1">
      <alignment horizontal="center" vertical="center"/>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0" fontId="0" fillId="0" borderId="9" xfId="0" applyBorder="1"/>
    <xf numFmtId="0" fontId="0" fillId="0" borderId="17" xfId="0" applyBorder="1"/>
    <xf numFmtId="0" fontId="0" fillId="0" borderId="43" xfId="0" applyBorder="1"/>
    <xf numFmtId="0" fontId="0" fillId="0" borderId="9" xfId="0" applyBorder="1" applyAlignment="1">
      <alignment horizontal="center"/>
    </xf>
    <xf numFmtId="0" fontId="0" fillId="0" borderId="43" xfId="0" applyBorder="1" applyAlignment="1">
      <alignment horizontal="center"/>
    </xf>
    <xf numFmtId="0" fontId="0" fillId="0" borderId="9" xfId="0" applyBorder="1" applyAlignment="1">
      <alignment horizontal="center" vertical="center"/>
    </xf>
    <xf numFmtId="0" fontId="0" fillId="0" borderId="17" xfId="0" applyBorder="1" applyAlignment="1">
      <alignment horizontal="center" vertical="center"/>
    </xf>
    <xf numFmtId="0" fontId="0" fillId="0" borderId="43" xfId="0" applyBorder="1" applyAlignment="1">
      <alignment horizontal="center" vertical="center"/>
    </xf>
    <xf numFmtId="0" fontId="37" fillId="11" borderId="49" xfId="0" applyFont="1" applyFill="1" applyBorder="1" applyAlignment="1">
      <alignment horizontal="center" vertical="center"/>
    </xf>
    <xf numFmtId="0" fontId="37" fillId="11" borderId="5" xfId="0" applyFont="1" applyFill="1" applyBorder="1" applyAlignment="1">
      <alignment horizontal="center" vertical="center"/>
    </xf>
    <xf numFmtId="0" fontId="12" fillId="15" borderId="12" xfId="0" applyFont="1" applyFill="1" applyBorder="1" applyAlignment="1">
      <alignment horizontal="left" vertical="center" wrapText="1"/>
    </xf>
    <xf numFmtId="0" fontId="12" fillId="15" borderId="15" xfId="0" applyFont="1" applyFill="1" applyBorder="1" applyAlignment="1">
      <alignment horizontal="left" vertical="center" wrapText="1"/>
    </xf>
    <xf numFmtId="0" fontId="12" fillId="15" borderId="13" xfId="0" applyFont="1" applyFill="1" applyBorder="1" applyAlignment="1">
      <alignment horizontal="left" vertical="center" wrapText="1"/>
    </xf>
    <xf numFmtId="0" fontId="12" fillId="0" borderId="50" xfId="0" applyFont="1" applyBorder="1" applyAlignment="1">
      <alignment horizontal="left" vertical="center" wrapText="1"/>
    </xf>
    <xf numFmtId="0" fontId="12" fillId="0" borderId="50" xfId="0" applyFont="1" applyBorder="1" applyAlignment="1">
      <alignment horizontal="center" vertical="center"/>
    </xf>
    <xf numFmtId="0" fontId="10" fillId="13" borderId="58" xfId="0" applyFont="1" applyFill="1" applyBorder="1" applyAlignment="1">
      <alignment horizontal="center" vertical="center" wrapText="1"/>
    </xf>
    <xf numFmtId="0" fontId="10" fillId="13" borderId="59" xfId="0" applyFont="1" applyFill="1" applyBorder="1" applyAlignment="1">
      <alignment horizontal="center" vertical="center" wrapText="1"/>
    </xf>
    <xf numFmtId="0" fontId="10" fillId="13" borderId="60" xfId="0" applyFont="1" applyFill="1" applyBorder="1" applyAlignment="1">
      <alignment horizontal="center" vertical="center" wrapText="1"/>
    </xf>
    <xf numFmtId="168" fontId="12" fillId="13" borderId="61" xfId="0" applyNumberFormat="1" applyFont="1" applyFill="1" applyBorder="1" applyAlignment="1">
      <alignment horizontal="center" vertical="center"/>
    </xf>
    <xf numFmtId="168" fontId="12" fillId="13" borderId="62" xfId="0" applyNumberFormat="1" applyFont="1" applyFill="1" applyBorder="1" applyAlignment="1">
      <alignment horizontal="center" vertical="center"/>
    </xf>
    <xf numFmtId="0" fontId="12" fillId="15" borderId="12" xfId="0" applyFont="1" applyFill="1" applyBorder="1" applyAlignment="1">
      <alignment horizontal="left" vertical="center"/>
    </xf>
    <xf numFmtId="0" fontId="12" fillId="15" borderId="15" xfId="0" applyFont="1" applyFill="1" applyBorder="1" applyAlignment="1">
      <alignment horizontal="left" vertical="center"/>
    </xf>
    <xf numFmtId="0" fontId="12" fillId="15" borderId="13" xfId="0" applyFont="1" applyFill="1" applyBorder="1" applyAlignment="1">
      <alignment horizontal="left" vertical="center"/>
    </xf>
    <xf numFmtId="0" fontId="12" fillId="0" borderId="9" xfId="0" applyFont="1" applyBorder="1" applyAlignment="1">
      <alignment horizontal="left" vertical="center" wrapText="1"/>
    </xf>
    <xf numFmtId="0" fontId="12" fillId="0" borderId="17" xfId="0" applyFont="1" applyBorder="1" applyAlignment="1">
      <alignment horizontal="left" vertical="center" wrapText="1"/>
    </xf>
    <xf numFmtId="0" fontId="12" fillId="0" borderId="43" xfId="0" applyFont="1" applyBorder="1" applyAlignment="1">
      <alignment horizontal="left" vertical="center" wrapText="1"/>
    </xf>
    <xf numFmtId="0" fontId="12" fillId="0" borderId="9" xfId="0" applyFont="1" applyBorder="1" applyAlignment="1">
      <alignment horizontal="center" vertical="center"/>
    </xf>
    <xf numFmtId="0" fontId="12" fillId="0" borderId="43" xfId="0" applyFont="1" applyBorder="1" applyAlignment="1">
      <alignment horizontal="center" vertical="center"/>
    </xf>
    <xf numFmtId="0" fontId="37" fillId="0" borderId="51" xfId="0" applyFont="1" applyBorder="1" applyAlignment="1">
      <alignment horizontal="center" vertical="center" textRotation="90"/>
    </xf>
    <xf numFmtId="0" fontId="37" fillId="0" borderId="11" xfId="0" applyFont="1" applyBorder="1" applyAlignment="1">
      <alignment horizontal="center" vertical="center" textRotation="90"/>
    </xf>
    <xf numFmtId="0" fontId="12" fillId="0" borderId="5" xfId="0" applyFont="1" applyBorder="1" applyAlignment="1">
      <alignment wrapText="1"/>
    </xf>
    <xf numFmtId="168" fontId="10" fillId="13" borderId="61" xfId="0" applyNumberFormat="1" applyFont="1" applyFill="1" applyBorder="1" applyAlignment="1">
      <alignment horizontal="center" vertical="center"/>
    </xf>
    <xf numFmtId="168" fontId="10" fillId="13" borderId="62" xfId="0" applyNumberFormat="1" applyFont="1" applyFill="1" applyBorder="1" applyAlignment="1">
      <alignment horizontal="center" vertical="center"/>
    </xf>
    <xf numFmtId="0" fontId="10" fillId="13" borderId="63" xfId="0" applyFont="1" applyFill="1" applyBorder="1" applyAlignment="1">
      <alignment horizontal="center" vertical="center" wrapText="1"/>
    </xf>
    <xf numFmtId="0" fontId="10" fillId="13" borderId="64" xfId="0" applyFont="1" applyFill="1" applyBorder="1" applyAlignment="1">
      <alignment horizontal="center" vertical="center" wrapText="1"/>
    </xf>
    <xf numFmtId="0" fontId="10" fillId="13" borderId="65" xfId="0" applyFont="1" applyFill="1" applyBorder="1" applyAlignment="1">
      <alignment horizontal="center" vertical="center" wrapText="1"/>
    </xf>
    <xf numFmtId="168" fontId="10" fillId="13" borderId="66" xfId="0" applyNumberFormat="1" applyFont="1" applyFill="1" applyBorder="1" applyAlignment="1">
      <alignment horizontal="center" vertical="center"/>
    </xf>
    <xf numFmtId="168" fontId="10" fillId="13" borderId="67" xfId="0" applyNumberFormat="1" applyFont="1" applyFill="1" applyBorder="1" applyAlignment="1">
      <alignment horizontal="center" vertical="center"/>
    </xf>
    <xf numFmtId="0" fontId="12" fillId="0" borderId="5" xfId="0" applyFont="1" applyBorder="1" applyAlignment="1">
      <alignment horizontal="center" vertical="center"/>
    </xf>
    <xf numFmtId="0" fontId="12" fillId="0" borderId="5" xfId="0" applyFont="1" applyBorder="1" applyAlignment="1">
      <alignment horizontal="left" vertical="center"/>
    </xf>
    <xf numFmtId="0" fontId="12" fillId="0" borderId="9" xfId="0" applyFont="1" applyBorder="1" applyAlignment="1">
      <alignment horizontal="left" vertical="center"/>
    </xf>
    <xf numFmtId="0" fontId="12" fillId="0" borderId="17" xfId="0" applyFont="1" applyBorder="1" applyAlignment="1">
      <alignment horizontal="left" vertical="center"/>
    </xf>
    <xf numFmtId="0" fontId="12" fillId="0" borderId="43" xfId="0" applyFont="1" applyBorder="1" applyAlignment="1">
      <alignment horizontal="left" vertical="center"/>
    </xf>
    <xf numFmtId="0" fontId="0" fillId="0" borderId="9" xfId="0" applyBorder="1" applyAlignment="1">
      <alignment horizontal="left" vertical="center"/>
    </xf>
    <xf numFmtId="0" fontId="0" fillId="0" borderId="17" xfId="0" applyBorder="1" applyAlignment="1">
      <alignment horizontal="left" vertical="center"/>
    </xf>
    <xf numFmtId="0" fontId="0" fillId="0" borderId="43" xfId="0" applyBorder="1" applyAlignment="1">
      <alignment horizontal="left" vertical="center"/>
    </xf>
    <xf numFmtId="0" fontId="2" fillId="0" borderId="14" xfId="0" applyFont="1" applyBorder="1" applyAlignment="1" applyProtection="1">
      <alignment horizontal="left"/>
      <protection locked="0"/>
    </xf>
    <xf numFmtId="14" fontId="2" fillId="0" borderId="15" xfId="0" applyNumberFormat="1" applyFont="1" applyBorder="1" applyAlignment="1" applyProtection="1">
      <alignment horizontal="left"/>
      <protection locked="0"/>
    </xf>
    <xf numFmtId="166" fontId="21" fillId="0" borderId="52" xfId="0" applyNumberFormat="1" applyFont="1" applyBorder="1" applyAlignment="1">
      <alignment horizontal="center" vertical="center" textRotation="90"/>
    </xf>
    <xf numFmtId="166" fontId="0" fillId="0" borderId="14" xfId="0" applyNumberFormat="1" applyBorder="1" applyAlignment="1">
      <alignment horizontal="center" vertical="center" textRotation="90"/>
    </xf>
    <xf numFmtId="166" fontId="0" fillId="0" borderId="53" xfId="0" applyNumberFormat="1" applyBorder="1" applyAlignment="1">
      <alignment horizontal="center" vertical="center" textRotation="90"/>
    </xf>
    <xf numFmtId="0" fontId="16" fillId="7" borderId="0" xfId="0" applyFont="1" applyFill="1" applyAlignment="1">
      <alignment horizontal="right"/>
    </xf>
    <xf numFmtId="0" fontId="19" fillId="8" borderId="0" xfId="2" applyFont="1" applyFill="1" applyAlignment="1" applyProtection="1">
      <alignment horizontal="right"/>
    </xf>
    <xf numFmtId="14" fontId="2" fillId="0" borderId="14" xfId="0" applyNumberFormat="1" applyFont="1" applyBorder="1" applyAlignment="1" applyProtection="1">
      <alignment horizontal="center"/>
      <protection locked="0"/>
    </xf>
    <xf numFmtId="0" fontId="21" fillId="0" borderId="56" xfId="0" applyNumberFormat="1" applyFont="1" applyFill="1" applyBorder="1" applyAlignment="1" applyProtection="1">
      <alignment horizontal="center"/>
      <protection locked="0"/>
    </xf>
    <xf numFmtId="0" fontId="21" fillId="0" borderId="0" xfId="0" applyNumberFormat="1" applyFont="1" applyFill="1" applyBorder="1" applyAlignment="1" applyProtection="1">
      <alignment horizontal="center"/>
      <protection locked="0"/>
    </xf>
  </cellXfs>
  <cellStyles count="3">
    <cellStyle name="Hyperlink" xfId="2" builtinId="8"/>
    <cellStyle name="Normal" xfId="0" builtinId="0"/>
    <cellStyle name="Percent" xfId="1" builtinId="5"/>
  </cellStyles>
  <dxfs count="30">
    <dxf>
      <fill>
        <patternFill>
          <bgColor indexed="23"/>
        </patternFill>
      </fill>
    </dxf>
    <dxf>
      <fill>
        <patternFill>
          <bgColor indexed="44"/>
        </patternFill>
      </fill>
    </dxf>
    <dxf>
      <font>
        <condense val="0"/>
        <extend val="0"/>
        <color auto="1"/>
      </font>
      <fill>
        <patternFill>
          <bgColor indexed="10"/>
        </patternFill>
      </fill>
    </dxf>
    <dxf>
      <fill>
        <patternFill>
          <bgColor indexed="23"/>
        </patternFill>
      </fill>
    </dxf>
    <dxf>
      <fill>
        <patternFill>
          <bgColor indexed="44"/>
        </patternFill>
      </fill>
    </dxf>
    <dxf>
      <font>
        <condense val="0"/>
        <extend val="0"/>
        <color auto="1"/>
      </font>
      <fill>
        <patternFill>
          <bgColor indexed="10"/>
        </patternFill>
      </fill>
    </dxf>
    <dxf>
      <fill>
        <patternFill>
          <bgColor indexed="23"/>
        </patternFill>
      </fill>
    </dxf>
    <dxf>
      <fill>
        <patternFill>
          <bgColor indexed="44"/>
        </patternFill>
      </fill>
    </dxf>
    <dxf>
      <font>
        <condense val="0"/>
        <extend val="0"/>
        <color auto="1"/>
      </font>
      <fill>
        <patternFill>
          <bgColor indexed="10"/>
        </patternFill>
      </fill>
    </dxf>
    <dxf>
      <fill>
        <patternFill>
          <bgColor indexed="63"/>
        </patternFill>
      </fill>
    </dxf>
    <dxf>
      <fill>
        <patternFill>
          <bgColor indexed="40"/>
        </patternFill>
      </fill>
    </dxf>
    <dxf>
      <font>
        <condense val="0"/>
        <extend val="0"/>
        <color auto="1"/>
      </font>
      <fill>
        <patternFill>
          <bgColor indexed="10"/>
        </patternFill>
      </fill>
    </dxf>
    <dxf>
      <fill>
        <patternFill>
          <bgColor indexed="23"/>
        </patternFill>
      </fill>
    </dxf>
    <dxf>
      <fill>
        <patternFill>
          <bgColor indexed="44"/>
        </patternFill>
      </fill>
    </dxf>
    <dxf>
      <font>
        <condense val="0"/>
        <extend val="0"/>
        <color auto="1"/>
      </font>
      <fill>
        <patternFill>
          <bgColor indexed="10"/>
        </patternFill>
      </fill>
    </dxf>
    <dxf>
      <fill>
        <patternFill>
          <bgColor indexed="23"/>
        </patternFill>
      </fill>
    </dxf>
    <dxf>
      <fill>
        <patternFill>
          <bgColor indexed="44"/>
        </patternFill>
      </fill>
    </dxf>
    <dxf>
      <font>
        <condense val="0"/>
        <extend val="0"/>
        <color auto="1"/>
      </font>
      <fill>
        <patternFill>
          <bgColor indexed="10"/>
        </patternFill>
      </fill>
    </dxf>
    <dxf>
      <fill>
        <patternFill>
          <bgColor indexed="23"/>
        </patternFill>
      </fill>
    </dxf>
    <dxf>
      <fill>
        <patternFill>
          <bgColor indexed="44"/>
        </patternFill>
      </fill>
    </dxf>
    <dxf>
      <font>
        <condense val="0"/>
        <extend val="0"/>
        <color auto="1"/>
      </font>
      <fill>
        <patternFill>
          <bgColor indexed="10"/>
        </patternFill>
      </fill>
    </dxf>
    <dxf>
      <fill>
        <patternFill>
          <bgColor indexed="23"/>
        </patternFill>
      </fill>
    </dxf>
    <dxf>
      <fill>
        <patternFill>
          <bgColor indexed="44"/>
        </patternFill>
      </fill>
    </dxf>
    <dxf>
      <font>
        <condense val="0"/>
        <extend val="0"/>
        <color auto="1"/>
      </font>
      <fill>
        <patternFill>
          <bgColor indexed="10"/>
        </patternFill>
      </fill>
    </dxf>
    <dxf>
      <fill>
        <patternFill>
          <bgColor indexed="63"/>
        </patternFill>
      </fill>
    </dxf>
    <dxf>
      <fill>
        <patternFill>
          <bgColor indexed="40"/>
        </patternFill>
      </fill>
    </dxf>
    <dxf>
      <font>
        <condense val="0"/>
        <extend val="0"/>
        <color auto="1"/>
      </font>
      <fill>
        <patternFill>
          <bgColor indexed="10"/>
        </patternFill>
      </fill>
    </dxf>
    <dxf>
      <fill>
        <patternFill>
          <bgColor indexed="23"/>
        </patternFill>
      </fill>
    </dxf>
    <dxf>
      <fill>
        <patternFill>
          <bgColor indexed="44"/>
        </patternFill>
      </fill>
    </dxf>
    <dxf>
      <font>
        <condense val="0"/>
        <extend val="0"/>
        <color auto="1"/>
      </font>
      <fill>
        <patternFill>
          <bgColor indexed="10"/>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Scroll" dx="16" fmlaLink="$K$1" max="100" page="4"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7</xdr:row>
          <xdr:rowOff>0</xdr:rowOff>
        </xdr:from>
        <xdr:to>
          <xdr:col>15</xdr:col>
          <xdr:colOff>0</xdr:colOff>
          <xdr:row>7</xdr:row>
          <xdr:rowOff>161925</xdr:rowOff>
        </xdr:to>
        <xdr:sp macro="" textlink="">
          <xdr:nvSpPr>
            <xdr:cNvPr id="2049" name="Scroll Bar 1" hidden="1">
              <a:extLst>
                <a:ext uri="{63B3BB69-23CF-44E3-9099-C40C66FF867C}">
                  <a14:compatExt spid="_x0000_s2049"/>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twoCellAnchor>
    <xdr:from>
      <xdr:col>0</xdr:col>
      <xdr:colOff>38100</xdr:colOff>
      <xdr:row>60</xdr:row>
      <xdr:rowOff>57150</xdr:rowOff>
    </xdr:from>
    <xdr:to>
      <xdr:col>127</xdr:col>
      <xdr:colOff>19050</xdr:colOff>
      <xdr:row>115</xdr:row>
      <xdr:rowOff>47625</xdr:rowOff>
    </xdr:to>
    <xdr:sp macro="" textlink="">
      <xdr:nvSpPr>
        <xdr:cNvPr id="3" name="Rectangle 2"/>
        <xdr:cNvSpPr>
          <a:spLocks noChangeArrowheads="1"/>
        </xdr:cNvSpPr>
      </xdr:nvSpPr>
      <xdr:spPr bwMode="auto">
        <a:xfrm>
          <a:off x="38100" y="9305925"/>
          <a:ext cx="7639050" cy="10420350"/>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HELP</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Modify the </a:t>
          </a:r>
          <a:r>
            <a:rPr lang="en-US" sz="1000" b="1" i="0" u="none" strike="noStrike" baseline="0">
              <a:solidFill>
                <a:srgbClr val="008000"/>
              </a:solidFill>
              <a:latin typeface="Arial"/>
              <a:cs typeface="Arial"/>
            </a:rPr>
            <a:t>GREEN</a:t>
          </a:r>
          <a:r>
            <a:rPr lang="en-US" sz="1000" b="0" i="0" u="none" strike="noStrike" baseline="0">
              <a:solidFill>
                <a:srgbClr val="000000"/>
              </a:solidFill>
              <a:latin typeface="Arial"/>
              <a:cs typeface="Arial"/>
            </a:rPr>
            <a:t> cells and the </a:t>
          </a:r>
          <a:r>
            <a:rPr lang="en-US" sz="1000" b="1" i="0" u="none" strike="noStrike" baseline="0">
              <a:solidFill>
                <a:srgbClr val="000000"/>
              </a:solidFill>
              <a:latin typeface="Arial"/>
              <a:cs typeface="Arial"/>
            </a:rPr>
            <a:t>Tasks</a:t>
          </a:r>
          <a:r>
            <a:rPr lang="en-US" sz="1000" b="0" i="0" u="none" strike="noStrike" baseline="0">
              <a:solidFill>
                <a:srgbClr val="000000"/>
              </a:solidFill>
              <a:latin typeface="Arial"/>
              <a:cs typeface="Arial"/>
            </a:rPr>
            <a:t>, and </a:t>
          </a:r>
          <a:r>
            <a:rPr lang="en-US" sz="1000" b="1" i="0" u="none" strike="noStrike" baseline="0">
              <a:solidFill>
                <a:srgbClr val="000000"/>
              </a:solidFill>
              <a:latin typeface="Arial"/>
              <a:cs typeface="Arial"/>
            </a:rPr>
            <a:t>Task Lead</a:t>
          </a:r>
          <a:r>
            <a:rPr lang="en-US" sz="1000" b="0" i="0" u="none" strike="noStrike" baseline="0">
              <a:solidFill>
                <a:srgbClr val="000000"/>
              </a:solidFill>
              <a:latin typeface="Arial"/>
              <a:cs typeface="Arial"/>
            </a:rPr>
            <a:t> columns. Some of the green cells contain formulas, but those formulas are just examples of ways to add automation and task dependency. You can enter values manually into the green cells, or use formulas.</a:t>
          </a:r>
        </a:p>
        <a:p>
          <a:pPr algn="l" rtl="0">
            <a:defRPr sz="1000"/>
          </a:pPr>
          <a:r>
            <a:rPr lang="en-US" sz="1000" b="0" i="0" u="none" strike="noStrike" baseline="0">
              <a:solidFill>
                <a:srgbClr val="000000"/>
              </a:solidFill>
              <a:latin typeface="Arial"/>
              <a:cs typeface="Arial"/>
            </a:rPr>
            <a:t>- The Start Date that you choose determines the first week in the gantt chart.</a:t>
          </a:r>
        </a:p>
        <a:p>
          <a:pPr algn="l" rtl="0">
            <a:defRPr sz="1000"/>
          </a:pPr>
          <a:r>
            <a:rPr lang="en-US" sz="1000" b="0" i="0" u="none" strike="noStrike" baseline="0">
              <a:solidFill>
                <a:srgbClr val="000000"/>
              </a:solidFill>
              <a:latin typeface="Arial"/>
              <a:cs typeface="Arial"/>
            </a:rPr>
            <a:t>- Change the first day of the week via cell K8</a:t>
          </a:r>
        </a:p>
        <a:p>
          <a:pPr algn="l" rtl="0">
            <a:defRPr sz="1000"/>
          </a:pPr>
          <a:r>
            <a:rPr lang="en-US" sz="1000" b="0" i="0" u="none" strike="noStrike" baseline="0">
              <a:solidFill>
                <a:srgbClr val="000000"/>
              </a:solidFill>
              <a:latin typeface="Arial"/>
              <a:cs typeface="Arial"/>
            </a:rPr>
            <a:t>- Use the slider to adjust the range of dates shown in the gantt chart.</a:t>
          </a:r>
        </a:p>
        <a:p>
          <a:pPr algn="l" rtl="0">
            <a:defRPr sz="1000"/>
          </a:pPr>
          <a:r>
            <a:rPr lang="en-US" sz="1000" b="0" i="0" u="none" strike="noStrike" baseline="0">
              <a:solidFill>
                <a:srgbClr val="000000"/>
              </a:solidFill>
              <a:latin typeface="Arial"/>
              <a:cs typeface="Arial"/>
            </a:rPr>
            <a:t>- The number of weeks shown in the gantt chart is limited by the maximum number of columns available in Excel.</a:t>
          </a:r>
        </a:p>
        <a:p>
          <a:pPr algn="l" rtl="0">
            <a:defRPr sz="1000"/>
          </a:pPr>
          <a:r>
            <a:rPr lang="en-US" sz="1000" b="0" i="0" u="none" strike="noStrike" baseline="0">
              <a:solidFill>
                <a:srgbClr val="000000"/>
              </a:solidFill>
              <a:latin typeface="Arial"/>
              <a:cs typeface="Arial"/>
            </a:rPr>
            <a:t>- Only </a:t>
          </a:r>
          <a:r>
            <a:rPr lang="en-US" sz="1000" b="1" i="0" u="none" strike="noStrike" baseline="0">
              <a:solidFill>
                <a:srgbClr val="000000"/>
              </a:solidFill>
              <a:latin typeface="Arial"/>
              <a:cs typeface="Arial"/>
            </a:rPr>
            <a:t>34</a:t>
          </a:r>
          <a:r>
            <a:rPr lang="en-US" sz="1000" b="0" i="0" u="none" strike="noStrike" baseline="0">
              <a:solidFill>
                <a:srgbClr val="000000"/>
              </a:solidFill>
              <a:latin typeface="Arial"/>
              <a:cs typeface="Arial"/>
            </a:rPr>
            <a:t> weeks (7 1/2 months) can be shown/printed at one time, because each week uses up </a:t>
          </a:r>
          <a:r>
            <a:rPr lang="en-US" sz="1000" b="1" i="0" u="none" strike="noStrike" baseline="0">
              <a:solidFill>
                <a:srgbClr val="000000"/>
              </a:solidFill>
              <a:latin typeface="Arial"/>
              <a:cs typeface="Arial"/>
            </a:rPr>
            <a:t>7</a:t>
          </a:r>
          <a:r>
            <a:rPr lang="en-US" sz="1000" b="0" i="0" u="none" strike="noStrike" baseline="0">
              <a:solidFill>
                <a:srgbClr val="000000"/>
              </a:solidFill>
              <a:latin typeface="Arial"/>
              <a:cs typeface="Arial"/>
            </a:rPr>
            <a:t> columns.</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The Working Days column shows "###". How do I fix that?</a:t>
          </a:r>
        </a:p>
        <a:p>
          <a:pPr algn="l" rtl="0">
            <a:defRPr sz="1000"/>
          </a:pPr>
          <a:r>
            <a:rPr lang="en-US" sz="1000" b="0" i="0" u="none" strike="noStrike" baseline="0">
              <a:solidFill>
                <a:srgbClr val="000000"/>
              </a:solidFill>
              <a:latin typeface="Arial"/>
              <a:cs typeface="Arial"/>
            </a:rPr>
            <a:t>You need to install the Analysis ToolPak add-in that comes with Excel. Go to Tools &gt; Add-ins, and select Analysis ToolPak.</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How do I make Task 2 start the day after the end of Task 1</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Use the following formula for the start date of Task 2:</a:t>
          </a:r>
        </a:p>
        <a:p>
          <a:pPr algn="l" rtl="0">
            <a:defRPr sz="1000"/>
          </a:pPr>
          <a:r>
            <a:rPr lang="en-US" sz="1000" b="1" i="0" u="none" strike="noStrike" baseline="0">
              <a:solidFill>
                <a:srgbClr val="000000"/>
              </a:solidFill>
              <a:latin typeface="Arial"/>
              <a:cs typeface="Arial"/>
            </a:rPr>
            <a:t>=</a:t>
          </a:r>
          <a:r>
            <a:rPr lang="en-US" sz="1000" b="1" i="1" u="none" strike="noStrike" baseline="0">
              <a:solidFill>
                <a:srgbClr val="000000"/>
              </a:solidFill>
              <a:latin typeface="Arial"/>
              <a:cs typeface="Arial"/>
            </a:rPr>
            <a:t>EndDate</a:t>
          </a:r>
          <a:r>
            <a:rPr lang="en-US" sz="1000" b="1" i="0" u="none" strike="noStrike" baseline="0">
              <a:solidFill>
                <a:srgbClr val="000000"/>
              </a:solidFill>
              <a:latin typeface="Arial"/>
              <a:cs typeface="Arial"/>
            </a:rPr>
            <a:t>+1</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where </a:t>
          </a:r>
          <a:r>
            <a:rPr lang="en-US" sz="1000" b="0" i="1" u="none" strike="noStrike" baseline="0">
              <a:solidFill>
                <a:srgbClr val="000000"/>
              </a:solidFill>
              <a:latin typeface="Arial"/>
              <a:cs typeface="Arial"/>
            </a:rPr>
            <a:t>EndDate</a:t>
          </a:r>
          <a:r>
            <a:rPr lang="en-US" sz="1000" b="0" i="0" u="none" strike="noStrike" baseline="0">
              <a:solidFill>
                <a:srgbClr val="000000"/>
              </a:solidFill>
              <a:latin typeface="Arial"/>
              <a:cs typeface="Arial"/>
            </a:rPr>
            <a:t> is the reference to the cell containing the end date of task 1.</a:t>
          </a:r>
        </a:p>
        <a:p>
          <a:pPr algn="l" rtl="0">
            <a:defRPr sz="1000"/>
          </a:pPr>
          <a:r>
            <a:rPr lang="en-US" sz="1000" b="0" i="0" u="none" strike="noStrike" baseline="0">
              <a:solidFill>
                <a:srgbClr val="000000"/>
              </a:solidFill>
              <a:latin typeface="Arial"/>
              <a:cs typeface="Arial"/>
            </a:rPr>
            <a:t>You can also use </a:t>
          </a:r>
          <a:r>
            <a:rPr lang="en-US" sz="1000" b="1" i="0" u="none" strike="noStrike" baseline="0">
              <a:solidFill>
                <a:srgbClr val="000000"/>
              </a:solidFill>
              <a:latin typeface="Arial"/>
              <a:cs typeface="Arial"/>
            </a:rPr>
            <a:t>=WORKDAY(</a:t>
          </a:r>
          <a:r>
            <a:rPr lang="en-US" sz="1000" b="1" i="1" u="none" strike="noStrike" baseline="0">
              <a:solidFill>
                <a:srgbClr val="000000"/>
              </a:solidFill>
              <a:latin typeface="Arial"/>
              <a:cs typeface="Arial"/>
            </a:rPr>
            <a:t>EndDate</a:t>
          </a:r>
          <a:r>
            <a:rPr lang="en-US" sz="1000" b="1" i="0" u="none" strike="noStrike" baseline="0">
              <a:solidFill>
                <a:srgbClr val="000000"/>
              </a:solidFill>
              <a:latin typeface="Arial"/>
              <a:cs typeface="Arial"/>
            </a:rPr>
            <a:t>,1)</a:t>
          </a:r>
          <a:r>
            <a:rPr lang="en-US" sz="1000" b="0" i="0" u="none" strike="noStrike" baseline="0">
              <a:solidFill>
                <a:srgbClr val="000000"/>
              </a:solidFill>
              <a:latin typeface="Arial"/>
              <a:cs typeface="Arial"/>
            </a:rPr>
            <a:t> to exclude weekends.</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a:t>
          </a:r>
          <a:r>
            <a:rPr lang="en-US" sz="1000" b="0" i="0" u="none" strike="noStrike" baseline="0">
              <a:solidFill>
                <a:srgbClr val="000000"/>
              </a:solidFill>
              <a:latin typeface="Arial"/>
              <a:cs typeface="Arial"/>
            </a:rPr>
            <a:t>How do I </a:t>
          </a:r>
          <a:r>
            <a:rPr lang="en-US" sz="1000" b="1" i="0" u="none" strike="noStrike" baseline="0">
              <a:solidFill>
                <a:srgbClr val="000000"/>
              </a:solidFill>
              <a:latin typeface="Arial"/>
              <a:cs typeface="Arial"/>
            </a:rPr>
            <a:t>add/insert tasks and subtasks</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Copy the entire ROW (or a group of rows) for the type of task(s) you want to add and then right-click on the row where you want to insert the new tasks, then select </a:t>
          </a:r>
          <a:r>
            <a:rPr lang="en-US" sz="1000" b="0" i="1" u="none" strike="noStrike" baseline="0">
              <a:solidFill>
                <a:srgbClr val="000000"/>
              </a:solidFill>
              <a:latin typeface="Arial"/>
              <a:cs typeface="Arial"/>
            </a:rPr>
            <a:t>Insert Copied Cells</a:t>
          </a:r>
          <a:r>
            <a:rPr lang="en-US" sz="1000" b="0" i="0" u="none" strike="noStrike" baseline="0">
              <a:solidFill>
                <a:srgbClr val="000000"/>
              </a:solidFill>
              <a:latin typeface="Arial"/>
              <a:cs typeface="Arial"/>
            </a:rPr>
            <a:t>. You can copy rows from within the gantt chart, or copy rows from the Template Rows.</a:t>
          </a:r>
        </a:p>
        <a:p>
          <a:pPr algn="l" rtl="0">
            <a:defRPr sz="1000"/>
          </a:pPr>
          <a:r>
            <a:rPr lang="en-US" sz="1000" b="1" i="0" u="none" strike="noStrike" baseline="0">
              <a:solidFill>
                <a:srgbClr val="FF0000"/>
              </a:solidFill>
              <a:latin typeface="Arial"/>
              <a:cs typeface="Arial"/>
            </a:rPr>
            <a:t>Important Note:</a:t>
          </a:r>
          <a:r>
            <a:rPr lang="en-US" sz="1000" b="0" i="0" u="none" strike="noStrike" baseline="0">
              <a:solidFill>
                <a:srgbClr val="000000"/>
              </a:solidFill>
              <a:latin typeface="Arial"/>
              <a:cs typeface="Arial"/>
            </a:rPr>
            <a:t> When inserting a new subtask after the last subtask or before the first subtask, you will need to update the formulas for calculating the Level 1 Start Date, %Complete and Duration, because the ranges won't automatically expand to include the additional row.</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How to I calculate the </a:t>
          </a:r>
          <a:r>
            <a:rPr lang="en-US" sz="1000" b="1" i="0" u="none" strike="noStrike" baseline="0">
              <a:solidFill>
                <a:srgbClr val="000000"/>
              </a:solidFill>
              <a:latin typeface="Arial"/>
              <a:cs typeface="Arial"/>
            </a:rPr>
            <a:t>Start Date</a:t>
          </a:r>
          <a:r>
            <a:rPr lang="en-US" sz="1000" b="0" i="0" u="none" strike="noStrike" baseline="0">
              <a:solidFill>
                <a:srgbClr val="000000"/>
              </a:solidFill>
              <a:latin typeface="Arial"/>
              <a:cs typeface="Arial"/>
            </a:rPr>
            <a:t> for a </a:t>
          </a:r>
          <a:r>
            <a:rPr lang="en-US" sz="1000" b="1" i="0" u="none" strike="noStrike" baseline="0">
              <a:solidFill>
                <a:srgbClr val="000000"/>
              </a:solidFill>
              <a:latin typeface="Arial"/>
              <a:cs typeface="Arial"/>
            </a:rPr>
            <a:t>Level 1</a:t>
          </a:r>
          <a:r>
            <a:rPr lang="en-US" sz="1000" b="0" i="0" u="none" strike="noStrike" baseline="0">
              <a:solidFill>
                <a:srgbClr val="000000"/>
              </a:solidFill>
              <a:latin typeface="Arial"/>
              <a:cs typeface="Arial"/>
            </a:rPr>
            <a:t> task based upon its subtasks?</a:t>
          </a:r>
        </a:p>
        <a:p>
          <a:pPr algn="l" rtl="0">
            <a:defRPr sz="1000"/>
          </a:pPr>
          <a:r>
            <a:rPr lang="en-US" sz="1000" b="0" i="0" u="none" strike="noStrike" baseline="0">
              <a:solidFill>
                <a:srgbClr val="000000"/>
              </a:solidFill>
              <a:latin typeface="Arial"/>
              <a:cs typeface="Arial"/>
            </a:rPr>
            <a:t>Example: If Task 1 is on row 10 and the subtasks are on rows 11-14, use the following formula:</a:t>
          </a:r>
        </a:p>
        <a:p>
          <a:pPr algn="l" rtl="0">
            <a:defRPr sz="1000"/>
          </a:pPr>
          <a:r>
            <a:rPr lang="en-US" sz="1000" b="1" i="0" u="none" strike="noStrike" baseline="0">
              <a:solidFill>
                <a:srgbClr val="000000"/>
              </a:solidFill>
              <a:latin typeface="Arial"/>
              <a:cs typeface="Arial"/>
            </a:rPr>
            <a:t>=MIN(D11:D16)</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a:t>
          </a:r>
          <a:r>
            <a:rPr lang="en-US" sz="1000" b="0" i="0" u="none" strike="noStrike" baseline="0">
              <a:solidFill>
                <a:srgbClr val="000000"/>
              </a:solidFill>
              <a:latin typeface="Arial"/>
              <a:cs typeface="Arial"/>
            </a:rPr>
            <a:t>How do I calculate the </a:t>
          </a:r>
          <a:r>
            <a:rPr lang="en-US" sz="1000" b="1" i="0" u="none" strike="noStrike" baseline="0">
              <a:solidFill>
                <a:srgbClr val="000000"/>
              </a:solidFill>
              <a:latin typeface="Arial"/>
              <a:cs typeface="Arial"/>
            </a:rPr>
            <a:t>%Complete</a:t>
          </a:r>
          <a:r>
            <a:rPr lang="en-US" sz="1000" b="0" i="0" u="none" strike="noStrike" baseline="0">
              <a:solidFill>
                <a:srgbClr val="000000"/>
              </a:solidFill>
              <a:latin typeface="Arial"/>
              <a:cs typeface="Arial"/>
            </a:rPr>
            <a:t> for a </a:t>
          </a:r>
          <a:r>
            <a:rPr lang="en-US" sz="1000" b="1" i="0" u="none" strike="noStrike" baseline="0">
              <a:solidFill>
                <a:srgbClr val="000000"/>
              </a:solidFill>
              <a:latin typeface="Arial"/>
              <a:cs typeface="Arial"/>
            </a:rPr>
            <a:t>Level 1</a:t>
          </a:r>
          <a:r>
            <a:rPr lang="en-US" sz="1000" b="0" i="0" u="none" strike="noStrike" baseline="0">
              <a:solidFill>
                <a:srgbClr val="000000"/>
              </a:solidFill>
              <a:latin typeface="Arial"/>
              <a:cs typeface="Arial"/>
            </a:rPr>
            <a:t> task based upon the %Complete of all of the associated subtasks?</a:t>
          </a:r>
        </a:p>
        <a:p>
          <a:pPr algn="l" rtl="0">
            <a:defRPr sz="1000"/>
          </a:pPr>
          <a:r>
            <a:rPr lang="en-US" sz="1000" b="0" i="0" u="none" strike="noStrike" baseline="0">
              <a:solidFill>
                <a:srgbClr val="000000"/>
              </a:solidFill>
              <a:latin typeface="Arial"/>
              <a:cs typeface="Arial"/>
            </a:rPr>
            <a:t>Example: If Task 1 is on row 10 and the subtasks are on rows 11-14, use the following formula:</a:t>
          </a:r>
        </a:p>
        <a:p>
          <a:pPr algn="l" rtl="0">
            <a:defRPr sz="1000"/>
          </a:pPr>
          <a:r>
            <a:rPr lang="en-US" sz="1000" b="1" i="0" u="none" strike="noStrike" baseline="0">
              <a:solidFill>
                <a:srgbClr val="000000"/>
              </a:solidFill>
              <a:latin typeface="Arial"/>
              <a:cs typeface="Arial"/>
            </a:rPr>
            <a:t>=SUMPRODUCT(F11:F14,G11:G14)/SUM(F11:F14)</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a:t>
          </a:r>
          <a:r>
            <a:rPr lang="en-US" sz="1000" b="0" i="0" u="none" strike="noStrike" baseline="0">
              <a:solidFill>
                <a:srgbClr val="000000"/>
              </a:solidFill>
              <a:latin typeface="Arial"/>
              <a:cs typeface="Arial"/>
            </a:rPr>
            <a:t>How do I calculate the </a:t>
          </a:r>
          <a:r>
            <a:rPr lang="en-US" sz="1000" b="1" i="0" u="none" strike="noStrike" baseline="0">
              <a:solidFill>
                <a:srgbClr val="000000"/>
              </a:solidFill>
              <a:latin typeface="Arial"/>
              <a:cs typeface="Arial"/>
            </a:rPr>
            <a:t>Duration</a:t>
          </a:r>
          <a:r>
            <a:rPr lang="en-US" sz="1000" b="0" i="0" u="none" strike="noStrike" baseline="0">
              <a:solidFill>
                <a:srgbClr val="000000"/>
              </a:solidFill>
              <a:latin typeface="Arial"/>
              <a:cs typeface="Arial"/>
            </a:rPr>
            <a:t> for a </a:t>
          </a:r>
          <a:r>
            <a:rPr lang="en-US" sz="1000" b="1" i="0" u="none" strike="noStrike" baseline="0">
              <a:solidFill>
                <a:srgbClr val="000000"/>
              </a:solidFill>
              <a:latin typeface="Arial"/>
              <a:cs typeface="Arial"/>
            </a:rPr>
            <a:t>Level 1</a:t>
          </a:r>
          <a:r>
            <a:rPr lang="en-US" sz="1000" b="0" i="0" u="none" strike="noStrike" baseline="0">
              <a:solidFill>
                <a:srgbClr val="000000"/>
              </a:solidFill>
              <a:latin typeface="Arial"/>
              <a:cs typeface="Arial"/>
            </a:rPr>
            <a:t> task based upon the largest end date of a sub task?</a:t>
          </a:r>
        </a:p>
        <a:p>
          <a:pPr algn="l" rtl="0">
            <a:defRPr sz="1000"/>
          </a:pPr>
          <a:r>
            <a:rPr lang="en-US" sz="1000" b="0" i="0" u="none" strike="noStrike" baseline="0">
              <a:solidFill>
                <a:srgbClr val="000000"/>
              </a:solidFill>
              <a:latin typeface="Arial"/>
              <a:cs typeface="Arial"/>
            </a:rPr>
            <a:t>Example: If the Level 1 task is on row 10 and the sub tasks are on rows 11-14, use the following formula</a:t>
          </a:r>
        </a:p>
        <a:p>
          <a:pPr algn="l" rtl="0">
            <a:defRPr sz="1000"/>
          </a:pPr>
          <a:r>
            <a:rPr lang="en-US" sz="1000" b="1" i="0" u="none" strike="noStrike" baseline="0">
              <a:solidFill>
                <a:srgbClr val="000000"/>
              </a:solidFill>
              <a:latin typeface="Arial"/>
              <a:cs typeface="Arial"/>
            </a:rPr>
            <a:t>=MAX(D11:D14)-C10+1</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 </a:t>
          </a:r>
          <a:r>
            <a:rPr lang="en-US" sz="1000" b="0" i="0" u="none" strike="noStrike" baseline="0">
              <a:solidFill>
                <a:srgbClr val="000000"/>
              </a:solidFill>
              <a:latin typeface="Arial"/>
              <a:cs typeface="Arial"/>
            </a:rPr>
            <a:t>How do I change the </a:t>
          </a:r>
          <a:r>
            <a:rPr lang="en-US" sz="1000" b="1" i="0" u="none" strike="noStrike" baseline="0">
              <a:solidFill>
                <a:srgbClr val="000000"/>
              </a:solidFill>
              <a:latin typeface="Arial"/>
              <a:cs typeface="Arial"/>
            </a:rPr>
            <a:t>print settings</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Select the entire range of cells that you want to print and then go to File &gt; Print Area &gt; Set Print Area. Then go to File &gt; Page Setup or File &gt; Print Preview and adjust the Scaling and Page Orientation as desired.</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How do I exclude </a:t>
          </a:r>
          <a:r>
            <a:rPr lang="en-US" sz="1000" b="1" i="0" u="none" strike="noStrike" baseline="0">
              <a:solidFill>
                <a:srgbClr val="000000"/>
              </a:solidFill>
              <a:latin typeface="Arial"/>
              <a:cs typeface="Arial"/>
            </a:rPr>
            <a:t>holidays</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The functions WORKDAY() and NETWORKDAYS() allow you to include a list of holidays. See the Excel help (F1) for information about how to use these functions. Gantt Chart Template Pro includes a worksheet for listing all the dates of the holidays that you want to exclude.</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How do I change the </a:t>
          </a:r>
          <a:r>
            <a:rPr lang="en-US" sz="1000" b="1" i="0" u="none" strike="noStrike" baseline="0">
              <a:solidFill>
                <a:srgbClr val="000000"/>
              </a:solidFill>
              <a:latin typeface="Arial"/>
              <a:cs typeface="Arial"/>
            </a:rPr>
            <a:t>background color </a:t>
          </a:r>
          <a:r>
            <a:rPr lang="en-US" sz="1000" b="0" i="0" u="none" strike="noStrike" baseline="0">
              <a:solidFill>
                <a:srgbClr val="000000"/>
              </a:solidFill>
              <a:latin typeface="Arial"/>
              <a:cs typeface="Arial"/>
            </a:rPr>
            <a:t>of the bars in the Gantt Chart?</a:t>
          </a:r>
        </a:p>
        <a:p>
          <a:pPr algn="l" rtl="0">
            <a:defRPr sz="1000"/>
          </a:pPr>
          <a:r>
            <a:rPr lang="en-US" sz="1000" b="0" i="0" u="none" strike="noStrike" baseline="0">
              <a:solidFill>
                <a:srgbClr val="000000"/>
              </a:solidFill>
              <a:latin typeface="Arial"/>
              <a:cs typeface="Arial"/>
            </a:rPr>
            <a:t>The colors used for the bars in the Gantt Chart are set using Conditional Formatting. The simplest approach for Excel 2002/2003 would be to change the colors via the color palette. Go to Tools &gt; Options &gt; Color tab. Or, you can select all of the cells in the Gantt Chart and go to Format &gt; Conditional Formatting to change the colors.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Q</a:t>
          </a:r>
          <a:r>
            <a:rPr lang="en-US" sz="1000" b="0" i="0" u="none" strike="noStrike" baseline="0">
              <a:solidFill>
                <a:srgbClr val="000000"/>
              </a:solidFill>
              <a:latin typeface="Arial"/>
              <a:cs typeface="Arial"/>
            </a:rPr>
            <a:t>: How do I use </a:t>
          </a:r>
          <a:r>
            <a:rPr lang="en-US" sz="1000" b="1" i="0" u="none" strike="noStrike" baseline="0">
              <a:solidFill>
                <a:srgbClr val="000000"/>
              </a:solidFill>
              <a:latin typeface="Arial"/>
              <a:cs typeface="Arial"/>
            </a:rPr>
            <a:t>grouping</a:t>
          </a:r>
          <a:r>
            <a:rPr lang="en-US" sz="1000" b="0" i="0" u="none" strike="noStrike" baseline="0">
              <a:solidFill>
                <a:srgbClr val="000000"/>
              </a:solidFill>
              <a:latin typeface="Arial"/>
              <a:cs typeface="Arial"/>
            </a:rPr>
            <a:t>?</a:t>
          </a:r>
        </a:p>
        <a:p>
          <a:pPr algn="l" rtl="0">
            <a:defRPr sz="1000"/>
          </a:pPr>
          <a:r>
            <a:rPr lang="en-US" sz="1000" b="0" i="0" u="none" strike="noStrike" baseline="0">
              <a:solidFill>
                <a:srgbClr val="000000"/>
              </a:solidFill>
              <a:latin typeface="Arial"/>
              <a:cs typeface="Arial"/>
            </a:rPr>
            <a:t>[</a:t>
          </a:r>
          <a:r>
            <a:rPr lang="en-US" sz="1000" b="0" i="1" u="none" strike="noStrike" baseline="0">
              <a:solidFill>
                <a:srgbClr val="000000"/>
              </a:solidFill>
              <a:latin typeface="Arial"/>
              <a:cs typeface="Arial"/>
            </a:rPr>
            <a:t>Feature unavailable when the spreadsheet is locked</a:t>
          </a:r>
          <a:r>
            <a:rPr lang="en-US" sz="1000" b="0" i="0" u="none" strike="noStrike" baseline="0">
              <a:solidFill>
                <a:srgbClr val="000000"/>
              </a:solidFill>
              <a:latin typeface="Arial"/>
              <a:cs typeface="Arial"/>
            </a:rPr>
            <a:t>]  You can expand or collapse a group of rows using Excel's "Group and Outline" feature. To define a group of rows, select the rows and go to Data &gt; Group and Outline and select Group ...</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comcast.box.com/s/1jboy0jvl82k03g2ynmw8vi9dae64hgp" TargetMode="External"/><Relationship Id="rId2" Type="http://schemas.openxmlformats.org/officeDocument/2006/relationships/hyperlink" Target="https://comcast.box.com/s/7k2q73s9oqccj4u3bhlmb4gshhdc4v1d" TargetMode="External"/><Relationship Id="rId1" Type="http://schemas.openxmlformats.org/officeDocument/2006/relationships/hyperlink" Target="https://comcast.box.com/s/7k2q73s9oqccj4u3bhlmb4gshhdc4v1d" TargetMode="External"/><Relationship Id="rId5" Type="http://schemas.openxmlformats.org/officeDocument/2006/relationships/printerSettings" Target="../printerSettings/printerSettings2.bin"/><Relationship Id="rId4" Type="http://schemas.openxmlformats.org/officeDocument/2006/relationships/hyperlink" Target="https://comcast.box.com/s/1jboy0jvl82k03g2ynmw8vi9dae64hgp" TargetMode="Externa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8"/>
  <sheetViews>
    <sheetView tabSelected="1" topLeftCell="A8" zoomScaleNormal="100" zoomScalePageLayoutView="70" workbookViewId="0">
      <selection activeCell="A19" sqref="A19:C19"/>
    </sheetView>
  </sheetViews>
  <sheetFormatPr defaultColWidth="9.125" defaultRowHeight="12.75" x14ac:dyDescent="0.2"/>
  <cols>
    <col min="1" max="1" width="26" style="1" customWidth="1"/>
    <col min="2" max="2" width="14.25" style="1" customWidth="1"/>
    <col min="3" max="3" width="34.25" style="1" customWidth="1"/>
    <col min="4" max="4" width="59" style="1" bestFit="1" customWidth="1"/>
    <col min="5" max="5" width="31.25" style="1" customWidth="1"/>
    <col min="6" max="16384" width="9.125" style="1"/>
  </cols>
  <sheetData>
    <row r="2" spans="1:5" ht="13.5" thickBot="1" x14ac:dyDescent="0.25"/>
    <row r="3" spans="1:5" x14ac:dyDescent="0.2">
      <c r="A3" s="138" t="s">
        <v>19</v>
      </c>
      <c r="B3" s="140" t="s">
        <v>23</v>
      </c>
      <c r="C3" s="141"/>
      <c r="D3" s="141"/>
      <c r="E3" s="142"/>
    </row>
    <row r="4" spans="1:5" x14ac:dyDescent="0.2">
      <c r="A4" s="139"/>
      <c r="B4" s="167" t="s">
        <v>51</v>
      </c>
      <c r="C4" s="168"/>
      <c r="D4" s="168"/>
      <c r="E4" s="169"/>
    </row>
    <row r="5" spans="1:5" ht="14.25" customHeight="1" x14ac:dyDescent="0.2">
      <c r="A5" s="5" t="s">
        <v>0</v>
      </c>
      <c r="B5" s="115" t="s">
        <v>12</v>
      </c>
      <c r="C5" s="115"/>
      <c r="D5" s="109" t="s">
        <v>17</v>
      </c>
      <c r="E5" s="110"/>
    </row>
    <row r="6" spans="1:5" ht="14.25" customHeight="1" x14ac:dyDescent="0.2">
      <c r="A6" s="5" t="s">
        <v>13</v>
      </c>
      <c r="B6" s="115" t="s">
        <v>24</v>
      </c>
      <c r="C6" s="115"/>
      <c r="D6" s="150" t="s">
        <v>33</v>
      </c>
      <c r="E6" s="151"/>
    </row>
    <row r="7" spans="1:5" ht="14.25" customHeight="1" x14ac:dyDescent="0.2">
      <c r="A7" s="5" t="s">
        <v>14</v>
      </c>
      <c r="B7" s="115" t="s">
        <v>25</v>
      </c>
      <c r="C7" s="115"/>
      <c r="D7" s="152"/>
      <c r="E7" s="153"/>
    </row>
    <row r="8" spans="1:5" ht="29.25" customHeight="1" x14ac:dyDescent="0.2">
      <c r="A8" s="7" t="s">
        <v>1</v>
      </c>
      <c r="B8" s="149" t="s">
        <v>22</v>
      </c>
      <c r="C8" s="149"/>
      <c r="D8" s="154"/>
      <c r="E8" s="155"/>
    </row>
    <row r="9" spans="1:5" ht="14.25" customHeight="1" x14ac:dyDescent="0.2">
      <c r="A9" s="143" t="s">
        <v>2</v>
      </c>
      <c r="B9" s="146" t="s">
        <v>16</v>
      </c>
      <c r="C9" s="108" t="s">
        <v>29</v>
      </c>
      <c r="D9" s="111" t="s">
        <v>8</v>
      </c>
      <c r="E9" s="112"/>
    </row>
    <row r="10" spans="1:5" ht="14.25" customHeight="1" x14ac:dyDescent="0.2">
      <c r="A10" s="144"/>
      <c r="B10" s="147"/>
      <c r="C10" s="108" t="s">
        <v>28</v>
      </c>
      <c r="D10" s="158" t="s">
        <v>32</v>
      </c>
      <c r="E10" s="151"/>
    </row>
    <row r="11" spans="1:5" ht="14.25" customHeight="1" x14ac:dyDescent="0.2">
      <c r="A11" s="144"/>
      <c r="B11" s="147"/>
      <c r="C11" s="108" t="s">
        <v>27</v>
      </c>
      <c r="D11" s="159"/>
      <c r="E11" s="153"/>
    </row>
    <row r="12" spans="1:5" ht="14.25" customHeight="1" x14ac:dyDescent="0.2">
      <c r="A12" s="144"/>
      <c r="B12" s="148"/>
      <c r="C12" s="108" t="s">
        <v>26</v>
      </c>
      <c r="D12" s="159"/>
      <c r="E12" s="153"/>
    </row>
    <row r="13" spans="1:5" ht="14.25" customHeight="1" x14ac:dyDescent="0.2">
      <c r="A13" s="144"/>
      <c r="B13" s="146" t="s">
        <v>15</v>
      </c>
      <c r="C13" s="2" t="s">
        <v>30</v>
      </c>
      <c r="D13" s="160"/>
      <c r="E13" s="155"/>
    </row>
    <row r="14" spans="1:5" ht="14.25" customHeight="1" x14ac:dyDescent="0.2">
      <c r="A14" s="144"/>
      <c r="B14" s="147"/>
      <c r="C14" s="108" t="s">
        <v>31</v>
      </c>
      <c r="D14" s="156" t="s">
        <v>9</v>
      </c>
      <c r="E14" s="157"/>
    </row>
    <row r="15" spans="1:5" ht="14.25" customHeight="1" x14ac:dyDescent="0.2">
      <c r="A15" s="145"/>
      <c r="B15" s="148"/>
      <c r="C15" s="108"/>
      <c r="D15" s="161" t="s">
        <v>136</v>
      </c>
      <c r="E15" s="162"/>
    </row>
    <row r="16" spans="1:5" ht="14.25" customHeight="1" x14ac:dyDescent="0.2">
      <c r="A16" s="5" t="s">
        <v>3</v>
      </c>
      <c r="B16" s="118">
        <v>42446</v>
      </c>
      <c r="C16" s="119"/>
      <c r="D16" s="163"/>
      <c r="E16" s="164"/>
    </row>
    <row r="17" spans="1:5" ht="14.25" customHeight="1" x14ac:dyDescent="0.2">
      <c r="A17" s="5" t="s">
        <v>4</v>
      </c>
      <c r="B17" s="120">
        <v>42587</v>
      </c>
      <c r="C17" s="121"/>
      <c r="D17" s="165"/>
      <c r="E17" s="166"/>
    </row>
    <row r="18" spans="1:5" ht="14.25" customHeight="1" x14ac:dyDescent="0.2">
      <c r="A18" s="125" t="s">
        <v>5</v>
      </c>
      <c r="B18" s="126"/>
      <c r="C18" s="127"/>
      <c r="D18" s="122" t="s">
        <v>6</v>
      </c>
      <c r="E18" s="123"/>
    </row>
    <row r="19" spans="1:5" ht="14.25" customHeight="1" x14ac:dyDescent="0.2">
      <c r="A19" s="128" t="s">
        <v>137</v>
      </c>
      <c r="B19" s="129"/>
      <c r="C19" s="129"/>
      <c r="D19" s="116" t="s">
        <v>53</v>
      </c>
      <c r="E19" s="117"/>
    </row>
    <row r="20" spans="1:5" ht="14.25" customHeight="1" x14ac:dyDescent="0.2">
      <c r="A20" s="124" t="s">
        <v>58</v>
      </c>
      <c r="B20" s="116"/>
      <c r="C20" s="116"/>
      <c r="D20" s="116" t="s">
        <v>54</v>
      </c>
      <c r="E20" s="117"/>
    </row>
    <row r="21" spans="1:5" ht="14.25" customHeight="1" x14ac:dyDescent="0.2">
      <c r="A21" s="130" t="s">
        <v>135</v>
      </c>
      <c r="B21" s="131"/>
      <c r="C21" s="132"/>
      <c r="D21" s="113" t="s">
        <v>55</v>
      </c>
      <c r="E21" s="114"/>
    </row>
    <row r="22" spans="1:5" ht="14.25" customHeight="1" x14ac:dyDescent="0.2">
      <c r="A22" s="124" t="s">
        <v>57</v>
      </c>
      <c r="B22" s="116"/>
      <c r="C22" s="116"/>
      <c r="D22" s="113"/>
      <c r="E22" s="114"/>
    </row>
    <row r="23" spans="1:5" ht="14.25" customHeight="1" x14ac:dyDescent="0.2">
      <c r="A23" s="124" t="s">
        <v>56</v>
      </c>
      <c r="B23" s="116"/>
      <c r="C23" s="116"/>
      <c r="D23" s="113"/>
      <c r="E23" s="114"/>
    </row>
    <row r="24" spans="1:5" ht="14.25" x14ac:dyDescent="0.2">
      <c r="A24" s="6" t="s">
        <v>7</v>
      </c>
      <c r="B24" s="3"/>
      <c r="C24" s="3" t="s">
        <v>20</v>
      </c>
      <c r="D24" s="122" t="s">
        <v>18</v>
      </c>
      <c r="E24" s="123"/>
    </row>
    <row r="25" spans="1:5" x14ac:dyDescent="0.2">
      <c r="A25" s="133" t="s">
        <v>59</v>
      </c>
      <c r="B25" s="113"/>
      <c r="C25" s="85">
        <v>42491</v>
      </c>
      <c r="D25" s="113" t="s">
        <v>52</v>
      </c>
      <c r="E25" s="114"/>
    </row>
    <row r="26" spans="1:5" x14ac:dyDescent="0.2">
      <c r="A26" s="133" t="s">
        <v>60</v>
      </c>
      <c r="B26" s="113"/>
      <c r="C26" s="85">
        <v>42509</v>
      </c>
      <c r="D26" s="136" t="s">
        <v>36</v>
      </c>
      <c r="E26" s="137"/>
    </row>
    <row r="27" spans="1:5" x14ac:dyDescent="0.2">
      <c r="A27" s="170" t="s">
        <v>35</v>
      </c>
      <c r="B27" s="171"/>
      <c r="C27" s="85">
        <v>42531</v>
      </c>
      <c r="D27" s="134" t="s">
        <v>42</v>
      </c>
      <c r="E27" s="135"/>
    </row>
    <row r="28" spans="1:5" x14ac:dyDescent="0.2">
      <c r="A28" s="133" t="s">
        <v>138</v>
      </c>
      <c r="B28" s="113"/>
      <c r="C28" s="85">
        <v>42552</v>
      </c>
      <c r="D28" s="172" t="s">
        <v>43</v>
      </c>
      <c r="E28" s="173"/>
    </row>
    <row r="29" spans="1:5" x14ac:dyDescent="0.2">
      <c r="A29" s="133" t="s">
        <v>37</v>
      </c>
      <c r="B29" s="113"/>
      <c r="C29" s="85">
        <v>42552</v>
      </c>
      <c r="D29" s="136" t="s">
        <v>41</v>
      </c>
      <c r="E29" s="137"/>
    </row>
    <row r="30" spans="1:5" x14ac:dyDescent="0.2">
      <c r="A30" s="170" t="s">
        <v>39</v>
      </c>
      <c r="B30" s="171"/>
      <c r="C30" s="85">
        <v>42569</v>
      </c>
      <c r="D30" s="179" t="s">
        <v>45</v>
      </c>
      <c r="E30" s="180"/>
    </row>
    <row r="31" spans="1:5" x14ac:dyDescent="0.2">
      <c r="A31" s="133" t="s">
        <v>40</v>
      </c>
      <c r="B31" s="113"/>
      <c r="C31" s="85">
        <v>42583</v>
      </c>
      <c r="D31" s="134" t="s">
        <v>44</v>
      </c>
      <c r="E31" s="135"/>
    </row>
    <row r="32" spans="1:5" x14ac:dyDescent="0.2">
      <c r="A32" s="133" t="s">
        <v>38</v>
      </c>
      <c r="B32" s="113"/>
      <c r="C32" s="85">
        <v>42591</v>
      </c>
      <c r="D32" s="177"/>
      <c r="E32" s="178"/>
    </row>
    <row r="33" spans="1:5" x14ac:dyDescent="0.2">
      <c r="A33" s="125" t="s">
        <v>10</v>
      </c>
      <c r="B33" s="126"/>
      <c r="C33" s="127"/>
      <c r="D33" s="122" t="s">
        <v>11</v>
      </c>
      <c r="E33" s="123"/>
    </row>
    <row r="34" spans="1:5" x14ac:dyDescent="0.2">
      <c r="A34" s="133" t="s">
        <v>49</v>
      </c>
      <c r="B34" s="113"/>
      <c r="C34" s="113"/>
      <c r="D34" s="172" t="s">
        <v>48</v>
      </c>
      <c r="E34" s="173"/>
    </row>
    <row r="35" spans="1:5" x14ac:dyDescent="0.2">
      <c r="A35" s="133" t="s">
        <v>34</v>
      </c>
      <c r="B35" s="113"/>
      <c r="C35" s="113"/>
      <c r="D35" s="107" t="s">
        <v>47</v>
      </c>
      <c r="E35" s="86"/>
    </row>
    <row r="36" spans="1:5" ht="13.5" thickBot="1" x14ac:dyDescent="0.25">
      <c r="A36" s="174" t="s">
        <v>50</v>
      </c>
      <c r="B36" s="175"/>
      <c r="C36" s="175"/>
      <c r="D36" s="175" t="s">
        <v>46</v>
      </c>
      <c r="E36" s="176"/>
    </row>
    <row r="38" spans="1:5" ht="14.25" x14ac:dyDescent="0.2">
      <c r="A38" s="4" t="s">
        <v>21</v>
      </c>
    </row>
  </sheetData>
  <mergeCells count="54">
    <mergeCell ref="A34:C34"/>
    <mergeCell ref="A35:C35"/>
    <mergeCell ref="A36:C36"/>
    <mergeCell ref="A30:B30"/>
    <mergeCell ref="D36:E36"/>
    <mergeCell ref="D32:E32"/>
    <mergeCell ref="A33:C33"/>
    <mergeCell ref="D33:E33"/>
    <mergeCell ref="A32:B32"/>
    <mergeCell ref="D34:E34"/>
    <mergeCell ref="A31:B31"/>
    <mergeCell ref="D30:E30"/>
    <mergeCell ref="A27:B27"/>
    <mergeCell ref="D27:E27"/>
    <mergeCell ref="D28:E28"/>
    <mergeCell ref="D20:E20"/>
    <mergeCell ref="A25:B25"/>
    <mergeCell ref="A26:B26"/>
    <mergeCell ref="A28:B28"/>
    <mergeCell ref="D26:E26"/>
    <mergeCell ref="D23:E23"/>
    <mergeCell ref="D24:E24"/>
    <mergeCell ref="D25:E25"/>
    <mergeCell ref="A29:B29"/>
    <mergeCell ref="A23:C23"/>
    <mergeCell ref="D31:E31"/>
    <mergeCell ref="D29:E29"/>
    <mergeCell ref="A3:A4"/>
    <mergeCell ref="B3:E3"/>
    <mergeCell ref="A9:A15"/>
    <mergeCell ref="B9:B12"/>
    <mergeCell ref="B8:C8"/>
    <mergeCell ref="B7:C7"/>
    <mergeCell ref="D6:E8"/>
    <mergeCell ref="B13:B15"/>
    <mergeCell ref="D14:E14"/>
    <mergeCell ref="D10:E13"/>
    <mergeCell ref="D15:E17"/>
    <mergeCell ref="B4:E4"/>
    <mergeCell ref="D5:E5"/>
    <mergeCell ref="D9:E9"/>
    <mergeCell ref="D21:E21"/>
    <mergeCell ref="D22:E22"/>
    <mergeCell ref="B6:C6"/>
    <mergeCell ref="B5:C5"/>
    <mergeCell ref="D19:E19"/>
    <mergeCell ref="B16:C16"/>
    <mergeCell ref="B17:C17"/>
    <mergeCell ref="D18:E18"/>
    <mergeCell ref="A22:C22"/>
    <mergeCell ref="A18:C18"/>
    <mergeCell ref="A19:C19"/>
    <mergeCell ref="A20:C20"/>
    <mergeCell ref="A21:C21"/>
  </mergeCells>
  <pageMargins left="0.25" right="0.25" top="0.75" bottom="0.75" header="0.3" footer="0.3"/>
  <pageSetup scale="80" orientation="landscape" r:id="rId1"/>
  <headerFooter>
    <oddHeader>&amp;L&amp;16Project Charter&amp;R&amp;16Sr PM Cohort 2016 - PM Certification Project</oddHeader>
    <oddFooter>&amp;L&amp;"-,Bold"Comcast Confidential&amp;C&amp;D&amp;RPage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zoomScale="120" zoomScaleNormal="120" workbookViewId="0">
      <pane ySplit="1" topLeftCell="A2" activePane="bottomLeft" state="frozen"/>
      <selection pane="bottomLeft" activeCell="K63" sqref="K63"/>
    </sheetView>
  </sheetViews>
  <sheetFormatPr defaultRowHeight="15" x14ac:dyDescent="0.25"/>
  <cols>
    <col min="1" max="1" width="6.75" style="11" customWidth="1"/>
    <col min="6" max="6" width="5.375" customWidth="1"/>
    <col min="9" max="9" width="7.875" customWidth="1"/>
    <col min="10" max="10" width="8.625" customWidth="1"/>
    <col min="11" max="11" width="7.625" customWidth="1"/>
    <col min="12" max="12" width="10.125" customWidth="1"/>
    <col min="13" max="13" width="6.75" bestFit="1" customWidth="1"/>
    <col min="14" max="14" width="8.125" customWidth="1"/>
    <col min="15" max="15" width="6.375" hidden="1" customWidth="1"/>
    <col min="16" max="16" width="11.25" customWidth="1"/>
  </cols>
  <sheetData>
    <row r="1" spans="1:16" ht="33" customHeight="1" thickBot="1" x14ac:dyDescent="0.3">
      <c r="A1" s="8" t="s">
        <v>61</v>
      </c>
      <c r="B1" s="203" t="s">
        <v>62</v>
      </c>
      <c r="C1" s="204"/>
      <c r="D1" s="205"/>
      <c r="E1" s="203" t="s">
        <v>63</v>
      </c>
      <c r="F1" s="205"/>
      <c r="G1" s="203" t="s">
        <v>64</v>
      </c>
      <c r="H1" s="204"/>
      <c r="I1" s="205"/>
      <c r="J1" s="8" t="s">
        <v>65</v>
      </c>
      <c r="K1" s="8" t="s">
        <v>66</v>
      </c>
      <c r="L1" s="8" t="s">
        <v>67</v>
      </c>
      <c r="M1" s="203" t="s">
        <v>68</v>
      </c>
      <c r="N1" s="204"/>
      <c r="O1" s="204"/>
      <c r="P1" s="205"/>
    </row>
    <row r="2" spans="1:16" ht="15.75" x14ac:dyDescent="0.25">
      <c r="A2" s="79">
        <v>1</v>
      </c>
      <c r="B2" s="206"/>
      <c r="C2" s="206"/>
      <c r="D2" s="206"/>
      <c r="E2" s="206"/>
      <c r="F2" s="206"/>
      <c r="G2" s="206"/>
      <c r="H2" s="206"/>
      <c r="I2" s="206"/>
      <c r="J2" s="206"/>
      <c r="K2" s="206"/>
      <c r="L2" s="206"/>
      <c r="M2" s="206"/>
      <c r="N2" s="206"/>
      <c r="O2" s="206"/>
      <c r="P2" s="206"/>
    </row>
    <row r="3" spans="1:16" ht="25.5" customHeight="1" x14ac:dyDescent="0.25">
      <c r="A3" s="192" t="s">
        <v>69</v>
      </c>
      <c r="B3" s="195" t="s">
        <v>70</v>
      </c>
      <c r="C3" s="196"/>
      <c r="D3" s="197"/>
      <c r="E3" s="195" t="s">
        <v>71</v>
      </c>
      <c r="F3" s="197"/>
      <c r="G3" s="198" t="s">
        <v>72</v>
      </c>
      <c r="H3" s="199"/>
      <c r="I3" s="200"/>
      <c r="J3" s="9">
        <v>42444</v>
      </c>
      <c r="K3" s="9">
        <v>42444</v>
      </c>
      <c r="L3" s="94" t="s">
        <v>73</v>
      </c>
      <c r="M3" s="198"/>
      <c r="N3" s="199"/>
      <c r="O3" s="199"/>
      <c r="P3" s="200"/>
    </row>
    <row r="4" spans="1:16" ht="15" customHeight="1" x14ac:dyDescent="0.25">
      <c r="A4" s="193"/>
      <c r="B4" s="186" t="s">
        <v>74</v>
      </c>
      <c r="C4" s="187"/>
      <c r="D4" s="188"/>
      <c r="E4" s="186" t="s">
        <v>71</v>
      </c>
      <c r="F4" s="188"/>
      <c r="G4" s="186" t="s">
        <v>75</v>
      </c>
      <c r="H4" s="187"/>
      <c r="I4" s="188"/>
      <c r="J4" s="10">
        <v>42446</v>
      </c>
      <c r="K4" s="10">
        <v>42446</v>
      </c>
      <c r="L4" s="93" t="s">
        <v>73</v>
      </c>
      <c r="M4" s="191"/>
      <c r="N4" s="191"/>
      <c r="O4" s="191"/>
      <c r="P4" s="191"/>
    </row>
    <row r="5" spans="1:16" x14ac:dyDescent="0.25">
      <c r="A5" s="193"/>
      <c r="B5" s="186" t="s">
        <v>76</v>
      </c>
      <c r="C5" s="187"/>
      <c r="D5" s="188"/>
      <c r="E5" s="186" t="s">
        <v>77</v>
      </c>
      <c r="F5" s="188"/>
      <c r="G5" s="186" t="s">
        <v>78</v>
      </c>
      <c r="H5" s="187"/>
      <c r="I5" s="188"/>
      <c r="J5" s="10">
        <v>42468</v>
      </c>
      <c r="K5" s="10">
        <v>42468</v>
      </c>
      <c r="L5" s="93" t="s">
        <v>73</v>
      </c>
      <c r="M5" s="191"/>
      <c r="N5" s="191"/>
      <c r="O5" s="191"/>
      <c r="P5" s="191"/>
    </row>
    <row r="6" spans="1:16" x14ac:dyDescent="0.25">
      <c r="A6" s="193"/>
      <c r="B6" s="186" t="s">
        <v>79</v>
      </c>
      <c r="C6" s="187"/>
      <c r="D6" s="188"/>
      <c r="E6" s="186" t="s">
        <v>80</v>
      </c>
      <c r="F6" s="188"/>
      <c r="G6" s="186" t="s">
        <v>81</v>
      </c>
      <c r="H6" s="187"/>
      <c r="I6" s="188"/>
      <c r="J6" s="10">
        <v>42471</v>
      </c>
      <c r="K6" s="10">
        <v>42471</v>
      </c>
      <c r="L6" s="93" t="s">
        <v>73</v>
      </c>
      <c r="M6" s="191"/>
      <c r="N6" s="191"/>
      <c r="O6" s="191"/>
      <c r="P6" s="191"/>
    </row>
    <row r="7" spans="1:16" x14ac:dyDescent="0.25">
      <c r="A7" s="193"/>
      <c r="B7" s="186" t="s">
        <v>82</v>
      </c>
      <c r="C7" s="187"/>
      <c r="D7" s="188"/>
      <c r="E7" s="186" t="s">
        <v>83</v>
      </c>
      <c r="F7" s="188"/>
      <c r="G7" s="186" t="s">
        <v>84</v>
      </c>
      <c r="H7" s="187"/>
      <c r="I7" s="188"/>
      <c r="J7" s="10">
        <v>42471</v>
      </c>
      <c r="K7" s="10">
        <v>42473</v>
      </c>
      <c r="L7" s="93" t="s">
        <v>73</v>
      </c>
      <c r="M7" s="191" t="s">
        <v>85</v>
      </c>
      <c r="N7" s="191"/>
      <c r="O7" s="191"/>
      <c r="P7" s="191"/>
    </row>
    <row r="8" spans="1:16" x14ac:dyDescent="0.25">
      <c r="A8" s="193"/>
      <c r="B8" s="186" t="s">
        <v>86</v>
      </c>
      <c r="C8" s="187"/>
      <c r="D8" s="188"/>
      <c r="E8" s="186" t="s">
        <v>83</v>
      </c>
      <c r="F8" s="188"/>
      <c r="G8" s="186" t="s">
        <v>87</v>
      </c>
      <c r="H8" s="187"/>
      <c r="I8" s="188"/>
      <c r="J8" s="10">
        <v>42474</v>
      </c>
      <c r="K8" s="10">
        <v>42475</v>
      </c>
      <c r="L8" s="93" t="s">
        <v>73</v>
      </c>
      <c r="M8" s="191" t="s">
        <v>88</v>
      </c>
      <c r="N8" s="191"/>
      <c r="O8" s="191"/>
      <c r="P8" s="191"/>
    </row>
    <row r="9" spans="1:16" x14ac:dyDescent="0.25">
      <c r="A9" s="193"/>
      <c r="B9" s="186" t="s">
        <v>89</v>
      </c>
      <c r="C9" s="187"/>
      <c r="D9" s="188"/>
      <c r="E9" s="186" t="s">
        <v>83</v>
      </c>
      <c r="F9" s="188"/>
      <c r="G9" s="186" t="s">
        <v>87</v>
      </c>
      <c r="H9" s="187"/>
      <c r="I9" s="188"/>
      <c r="J9" s="10">
        <v>42475</v>
      </c>
      <c r="K9" s="10">
        <v>42479</v>
      </c>
      <c r="L9" s="93" t="s">
        <v>73</v>
      </c>
      <c r="M9" s="191" t="s">
        <v>90</v>
      </c>
      <c r="N9" s="191"/>
      <c r="O9" s="191"/>
      <c r="P9" s="191"/>
    </row>
    <row r="10" spans="1:16" ht="25.5" customHeight="1" x14ac:dyDescent="0.25">
      <c r="A10" s="193"/>
      <c r="B10" s="186" t="s">
        <v>91</v>
      </c>
      <c r="C10" s="187"/>
      <c r="D10" s="188"/>
      <c r="E10" s="186" t="s">
        <v>92</v>
      </c>
      <c r="F10" s="188"/>
      <c r="G10" s="186" t="s">
        <v>93</v>
      </c>
      <c r="H10" s="187"/>
      <c r="I10" s="188"/>
      <c r="J10" s="10">
        <v>42479</v>
      </c>
      <c r="K10" s="10">
        <v>42479</v>
      </c>
      <c r="L10" s="93" t="s">
        <v>73</v>
      </c>
      <c r="M10" s="191" t="s">
        <v>94</v>
      </c>
      <c r="N10" s="191"/>
      <c r="O10" s="191"/>
      <c r="P10" s="191"/>
    </row>
    <row r="11" spans="1:16" x14ac:dyDescent="0.25">
      <c r="A11" s="193"/>
      <c r="B11" s="186" t="s">
        <v>95</v>
      </c>
      <c r="C11" s="187"/>
      <c r="D11" s="188"/>
      <c r="E11" s="186" t="s">
        <v>80</v>
      </c>
      <c r="F11" s="188"/>
      <c r="G11" s="186" t="s">
        <v>96</v>
      </c>
      <c r="H11" s="187"/>
      <c r="I11" s="188"/>
      <c r="J11" s="10">
        <v>42471</v>
      </c>
      <c r="K11" s="10">
        <v>42475</v>
      </c>
      <c r="L11" s="93" t="s">
        <v>73</v>
      </c>
      <c r="M11" s="191"/>
      <c r="N11" s="191"/>
      <c r="O11" s="191"/>
      <c r="P11" s="191"/>
    </row>
    <row r="12" spans="1:16" ht="37.5" customHeight="1" x14ac:dyDescent="0.25">
      <c r="A12" s="193"/>
      <c r="B12" s="186" t="s">
        <v>97</v>
      </c>
      <c r="C12" s="187"/>
      <c r="D12" s="188"/>
      <c r="E12" s="186" t="s">
        <v>83</v>
      </c>
      <c r="F12" s="188"/>
      <c r="G12" s="186" t="s">
        <v>98</v>
      </c>
      <c r="H12" s="187"/>
      <c r="I12" s="188"/>
      <c r="J12" s="10">
        <v>42471</v>
      </c>
      <c r="K12" s="10">
        <v>42475</v>
      </c>
      <c r="L12" s="93" t="s">
        <v>73</v>
      </c>
      <c r="M12" s="191" t="s">
        <v>99</v>
      </c>
      <c r="N12" s="191"/>
      <c r="O12" s="191"/>
      <c r="P12" s="191"/>
    </row>
    <row r="13" spans="1:16" ht="30" customHeight="1" x14ac:dyDescent="0.25">
      <c r="A13" s="194"/>
      <c r="B13" s="186" t="s">
        <v>143</v>
      </c>
      <c r="C13" s="187"/>
      <c r="D13" s="188"/>
      <c r="E13" s="186" t="s">
        <v>77</v>
      </c>
      <c r="F13" s="188"/>
      <c r="G13" s="186"/>
      <c r="H13" s="187"/>
      <c r="I13" s="188"/>
      <c r="J13" s="10">
        <v>42494</v>
      </c>
      <c r="K13" s="10">
        <v>42494</v>
      </c>
      <c r="L13" s="93" t="s">
        <v>73</v>
      </c>
      <c r="M13" s="191"/>
      <c r="N13" s="191"/>
      <c r="O13" s="191"/>
      <c r="P13" s="191"/>
    </row>
    <row r="14" spans="1:16" x14ac:dyDescent="0.25">
      <c r="A14" s="92"/>
      <c r="B14" s="181" t="s">
        <v>100</v>
      </c>
      <c r="C14" s="182"/>
      <c r="D14" s="183"/>
      <c r="E14" s="184" t="s">
        <v>101</v>
      </c>
      <c r="F14" s="185"/>
      <c r="G14" s="181" t="s">
        <v>102</v>
      </c>
      <c r="H14" s="182"/>
      <c r="I14" s="183"/>
      <c r="J14" s="95">
        <v>42479</v>
      </c>
      <c r="K14" s="95">
        <v>42480</v>
      </c>
      <c r="L14" s="93" t="s">
        <v>73</v>
      </c>
      <c r="M14" s="186"/>
      <c r="N14" s="187"/>
      <c r="O14" s="187"/>
      <c r="P14" s="188"/>
    </row>
    <row r="15" spans="1:16" x14ac:dyDescent="0.25">
      <c r="A15" s="92"/>
      <c r="B15" s="181" t="s">
        <v>103</v>
      </c>
      <c r="C15" s="182"/>
      <c r="D15" s="183"/>
      <c r="E15" s="184" t="s">
        <v>83</v>
      </c>
      <c r="F15" s="185"/>
      <c r="G15" s="181" t="s">
        <v>87</v>
      </c>
      <c r="H15" s="182"/>
      <c r="I15" s="183"/>
      <c r="J15" s="95">
        <v>42487</v>
      </c>
      <c r="K15" s="95">
        <v>42489</v>
      </c>
      <c r="L15" s="93" t="s">
        <v>73</v>
      </c>
      <c r="M15" s="186"/>
      <c r="N15" s="187"/>
      <c r="O15" s="187"/>
      <c r="P15" s="188"/>
    </row>
    <row r="16" spans="1:16" x14ac:dyDescent="0.25">
      <c r="A16" s="92"/>
      <c r="B16" s="191" t="s">
        <v>281</v>
      </c>
      <c r="C16" s="191"/>
      <c r="D16" s="191"/>
      <c r="E16" s="269" t="s">
        <v>80</v>
      </c>
      <c r="F16" s="269"/>
      <c r="G16" s="270" t="s">
        <v>282</v>
      </c>
      <c r="H16" s="270"/>
      <c r="I16" s="270"/>
      <c r="J16" s="95">
        <v>42489</v>
      </c>
      <c r="K16" s="95">
        <v>42489</v>
      </c>
      <c r="L16" s="105"/>
      <c r="M16" s="186"/>
      <c r="N16" s="187"/>
      <c r="O16" s="187"/>
      <c r="P16" s="188"/>
    </row>
    <row r="17" spans="1:16" ht="30" customHeight="1" thickBot="1" x14ac:dyDescent="0.3">
      <c r="A17" s="92"/>
      <c r="B17" s="264" t="s">
        <v>280</v>
      </c>
      <c r="C17" s="265"/>
      <c r="D17" s="265"/>
      <c r="E17" s="265"/>
      <c r="F17" s="265"/>
      <c r="G17" s="265"/>
      <c r="H17" s="265"/>
      <c r="I17" s="266"/>
      <c r="J17" s="267">
        <v>42489</v>
      </c>
      <c r="K17" s="268"/>
      <c r="L17" s="106" t="s">
        <v>283</v>
      </c>
      <c r="M17" s="191"/>
      <c r="N17" s="191"/>
      <c r="O17" s="191"/>
      <c r="P17" s="191"/>
    </row>
    <row r="18" spans="1:16" ht="21" x14ac:dyDescent="0.35">
      <c r="A18" s="80">
        <v>2</v>
      </c>
      <c r="B18" s="201" t="s">
        <v>279</v>
      </c>
      <c r="C18" s="201"/>
      <c r="D18" s="201"/>
      <c r="E18" s="201"/>
      <c r="F18" s="201"/>
      <c r="G18" s="201"/>
      <c r="H18" s="201"/>
      <c r="I18" s="201"/>
      <c r="J18" s="201"/>
      <c r="K18" s="201"/>
      <c r="L18" s="201"/>
      <c r="M18" s="201"/>
      <c r="N18" s="201"/>
      <c r="O18" s="201"/>
      <c r="P18" s="202"/>
    </row>
    <row r="19" spans="1:16" ht="51.75" customHeight="1" x14ac:dyDescent="0.25">
      <c r="A19" s="259"/>
      <c r="B19" s="186" t="s">
        <v>177</v>
      </c>
      <c r="C19" s="187"/>
      <c r="D19" s="188"/>
      <c r="E19" s="184" t="s">
        <v>141</v>
      </c>
      <c r="F19" s="185"/>
      <c r="G19" s="186" t="s">
        <v>144</v>
      </c>
      <c r="H19" s="187"/>
      <c r="I19" s="188"/>
      <c r="J19" s="95">
        <v>42488</v>
      </c>
      <c r="K19" s="95">
        <v>42501</v>
      </c>
      <c r="L19" s="93" t="s">
        <v>73</v>
      </c>
      <c r="M19" s="186" t="s">
        <v>145</v>
      </c>
      <c r="N19" s="187"/>
      <c r="O19" s="187"/>
      <c r="P19" s="188"/>
    </row>
    <row r="20" spans="1:16" ht="41.25" customHeight="1" x14ac:dyDescent="0.25">
      <c r="A20" s="259"/>
      <c r="B20" s="186" t="s">
        <v>178</v>
      </c>
      <c r="C20" s="187"/>
      <c r="D20" s="188"/>
      <c r="E20" s="184" t="s">
        <v>142</v>
      </c>
      <c r="F20" s="185"/>
      <c r="G20" s="181" t="s">
        <v>181</v>
      </c>
      <c r="H20" s="182"/>
      <c r="I20" s="183"/>
      <c r="J20" s="95">
        <v>42488</v>
      </c>
      <c r="K20" s="95">
        <v>42501</v>
      </c>
      <c r="L20" s="93" t="s">
        <v>73</v>
      </c>
      <c r="M20" s="181"/>
      <c r="N20" s="182"/>
      <c r="O20" s="182"/>
      <c r="P20" s="183"/>
    </row>
    <row r="21" spans="1:16" ht="52.5" customHeight="1" x14ac:dyDescent="0.25">
      <c r="A21" s="259"/>
      <c r="B21" s="186" t="s">
        <v>170</v>
      </c>
      <c r="C21" s="187"/>
      <c r="D21" s="188"/>
      <c r="E21" s="184" t="s">
        <v>83</v>
      </c>
      <c r="F21" s="185"/>
      <c r="G21" s="181" t="s">
        <v>181</v>
      </c>
      <c r="H21" s="182"/>
      <c r="I21" s="183"/>
      <c r="J21" s="95" t="s">
        <v>227</v>
      </c>
      <c r="K21" s="95">
        <v>42501</v>
      </c>
      <c r="L21" s="93" t="s">
        <v>73</v>
      </c>
      <c r="M21" s="181"/>
      <c r="N21" s="182"/>
      <c r="O21" s="182"/>
      <c r="P21" s="183"/>
    </row>
    <row r="22" spans="1:16" ht="52.5" customHeight="1" x14ac:dyDescent="0.25">
      <c r="A22" s="259"/>
      <c r="B22" s="186" t="s">
        <v>175</v>
      </c>
      <c r="C22" s="187"/>
      <c r="D22" s="188"/>
      <c r="E22" s="184" t="s">
        <v>83</v>
      </c>
      <c r="F22" s="185"/>
      <c r="G22" s="186" t="s">
        <v>176</v>
      </c>
      <c r="H22" s="187"/>
      <c r="I22" s="188"/>
      <c r="J22" s="95">
        <v>42501</v>
      </c>
      <c r="K22" s="96" t="s">
        <v>225</v>
      </c>
      <c r="L22" s="93" t="s">
        <v>73</v>
      </c>
      <c r="M22" s="184"/>
      <c r="N22" s="207"/>
      <c r="O22" s="207"/>
      <c r="P22" s="185"/>
    </row>
    <row r="23" spans="1:16" ht="52.5" customHeight="1" x14ac:dyDescent="0.25">
      <c r="A23" s="259"/>
      <c r="B23" s="186" t="s">
        <v>179</v>
      </c>
      <c r="C23" s="187"/>
      <c r="D23" s="188"/>
      <c r="E23" s="208" t="s">
        <v>180</v>
      </c>
      <c r="F23" s="209"/>
      <c r="G23" s="186" t="s">
        <v>182</v>
      </c>
      <c r="H23" s="187"/>
      <c r="I23" s="188"/>
      <c r="J23" s="95">
        <v>42506</v>
      </c>
      <c r="K23" s="96" t="s">
        <v>226</v>
      </c>
      <c r="L23" s="93" t="s">
        <v>73</v>
      </c>
      <c r="M23" s="184"/>
      <c r="N23" s="207"/>
      <c r="O23" s="207"/>
      <c r="P23" s="185"/>
    </row>
    <row r="24" spans="1:16" ht="42" customHeight="1" x14ac:dyDescent="0.25">
      <c r="A24" s="259"/>
      <c r="B24" s="186" t="s">
        <v>146</v>
      </c>
      <c r="C24" s="187"/>
      <c r="D24" s="188"/>
      <c r="E24" s="184" t="s">
        <v>83</v>
      </c>
      <c r="F24" s="185"/>
      <c r="G24" s="186" t="s">
        <v>147</v>
      </c>
      <c r="H24" s="187"/>
      <c r="I24" s="188"/>
      <c r="J24" s="95">
        <v>42508</v>
      </c>
      <c r="K24" s="95">
        <v>42566</v>
      </c>
      <c r="L24" s="93" t="s">
        <v>73</v>
      </c>
      <c r="M24" s="181"/>
      <c r="N24" s="182"/>
      <c r="O24" s="182"/>
      <c r="P24" s="183"/>
    </row>
    <row r="25" spans="1:16" ht="42" customHeight="1" x14ac:dyDescent="0.25">
      <c r="A25" s="259"/>
      <c r="B25" s="186" t="s">
        <v>188</v>
      </c>
      <c r="C25" s="187"/>
      <c r="D25" s="188"/>
      <c r="E25" s="208" t="s">
        <v>191</v>
      </c>
      <c r="F25" s="185"/>
      <c r="G25" s="186" t="s">
        <v>189</v>
      </c>
      <c r="H25" s="187"/>
      <c r="I25" s="188"/>
      <c r="J25" s="88" t="s">
        <v>192</v>
      </c>
      <c r="K25" s="95">
        <v>42567</v>
      </c>
      <c r="L25" s="93" t="s">
        <v>73</v>
      </c>
      <c r="M25" s="184"/>
      <c r="N25" s="207"/>
      <c r="O25" s="207"/>
      <c r="P25" s="185"/>
    </row>
    <row r="26" spans="1:16" ht="42" customHeight="1" x14ac:dyDescent="0.25">
      <c r="A26" s="259"/>
      <c r="B26" s="186" t="s">
        <v>190</v>
      </c>
      <c r="C26" s="187"/>
      <c r="D26" s="188"/>
      <c r="E26" s="184" t="s">
        <v>83</v>
      </c>
      <c r="F26" s="185"/>
      <c r="G26" s="186" t="s">
        <v>200</v>
      </c>
      <c r="H26" s="187"/>
      <c r="I26" s="188"/>
      <c r="J26" s="95">
        <v>42567</v>
      </c>
      <c r="K26" s="95">
        <v>42568</v>
      </c>
      <c r="L26" s="93" t="s">
        <v>73</v>
      </c>
      <c r="M26" s="184"/>
      <c r="N26" s="207"/>
      <c r="O26" s="207"/>
      <c r="P26" s="185"/>
    </row>
    <row r="27" spans="1:16" ht="45" customHeight="1" x14ac:dyDescent="0.25">
      <c r="A27" s="259"/>
      <c r="B27" s="186" t="s">
        <v>288</v>
      </c>
      <c r="C27" s="187"/>
      <c r="D27" s="188"/>
      <c r="E27" s="184" t="s">
        <v>77</v>
      </c>
      <c r="F27" s="185"/>
      <c r="G27" s="186" t="s">
        <v>204</v>
      </c>
      <c r="H27" s="187"/>
      <c r="I27" s="188"/>
      <c r="J27" s="95">
        <v>42568</v>
      </c>
      <c r="K27" s="95">
        <v>42569</v>
      </c>
      <c r="L27" s="89" t="s">
        <v>205</v>
      </c>
      <c r="M27" s="186" t="s">
        <v>206</v>
      </c>
      <c r="N27" s="187"/>
      <c r="O27" s="187"/>
      <c r="P27" s="188"/>
    </row>
    <row r="28" spans="1:16" ht="21" customHeight="1" x14ac:dyDescent="0.25">
      <c r="A28" s="259"/>
      <c r="B28" s="186" t="s">
        <v>203</v>
      </c>
      <c r="C28" s="187"/>
      <c r="D28" s="188"/>
      <c r="E28" s="208" t="s">
        <v>80</v>
      </c>
      <c r="F28" s="209"/>
      <c r="G28" s="186" t="s">
        <v>201</v>
      </c>
      <c r="H28" s="187"/>
      <c r="I28" s="188"/>
      <c r="J28" s="95">
        <v>42569</v>
      </c>
      <c r="K28" s="95">
        <v>42570</v>
      </c>
      <c r="L28" s="93" t="s">
        <v>73</v>
      </c>
      <c r="M28" s="219" t="s">
        <v>207</v>
      </c>
      <c r="N28" s="220"/>
      <c r="O28" s="220"/>
      <c r="P28" s="221"/>
    </row>
    <row r="29" spans="1:16" ht="39.75" customHeight="1" x14ac:dyDescent="0.25">
      <c r="A29" s="259"/>
      <c r="B29" s="261" t="s">
        <v>209</v>
      </c>
      <c r="C29" s="261"/>
      <c r="D29" s="261"/>
      <c r="E29" s="207" t="s">
        <v>171</v>
      </c>
      <c r="F29" s="185"/>
      <c r="G29" s="186" t="s">
        <v>210</v>
      </c>
      <c r="H29" s="187"/>
      <c r="I29" s="188"/>
      <c r="J29" s="95">
        <v>42570</v>
      </c>
      <c r="K29" s="95">
        <v>42571</v>
      </c>
      <c r="L29" s="93" t="s">
        <v>73</v>
      </c>
      <c r="M29" s="219" t="s">
        <v>207</v>
      </c>
      <c r="N29" s="220"/>
      <c r="O29" s="220"/>
      <c r="P29" s="221"/>
    </row>
    <row r="30" spans="1:16" ht="38.25" customHeight="1" x14ac:dyDescent="0.25">
      <c r="A30" s="259"/>
      <c r="B30" s="186" t="s">
        <v>208</v>
      </c>
      <c r="C30" s="187"/>
      <c r="D30" s="188"/>
      <c r="E30" s="208" t="s">
        <v>77</v>
      </c>
      <c r="F30" s="209"/>
      <c r="G30" s="186" t="s">
        <v>211</v>
      </c>
      <c r="H30" s="187"/>
      <c r="I30" s="188"/>
      <c r="J30" s="95">
        <v>42571</v>
      </c>
      <c r="K30" s="95">
        <v>42572</v>
      </c>
      <c r="L30" s="93" t="s">
        <v>73</v>
      </c>
      <c r="M30" s="186" t="s">
        <v>220</v>
      </c>
      <c r="N30" s="187"/>
      <c r="O30" s="187"/>
      <c r="P30" s="188"/>
    </row>
    <row r="31" spans="1:16" ht="26.25" customHeight="1" x14ac:dyDescent="0.25">
      <c r="A31" s="259"/>
      <c r="B31" s="186" t="s">
        <v>212</v>
      </c>
      <c r="C31" s="187"/>
      <c r="D31" s="188"/>
      <c r="E31" s="208" t="s">
        <v>77</v>
      </c>
      <c r="F31" s="209"/>
      <c r="G31" s="186" t="s">
        <v>213</v>
      </c>
      <c r="H31" s="187"/>
      <c r="I31" s="188"/>
      <c r="J31" s="95">
        <v>42572</v>
      </c>
      <c r="K31" s="95">
        <v>42573</v>
      </c>
      <c r="L31" s="93" t="s">
        <v>73</v>
      </c>
      <c r="M31" s="186"/>
      <c r="N31" s="187"/>
      <c r="O31" s="187"/>
      <c r="P31" s="188"/>
    </row>
    <row r="32" spans="1:16" ht="26.25" customHeight="1" x14ac:dyDescent="0.25">
      <c r="A32" s="259"/>
      <c r="B32" s="186" t="s">
        <v>217</v>
      </c>
      <c r="C32" s="187"/>
      <c r="D32" s="188"/>
      <c r="E32" s="184" t="s">
        <v>214</v>
      </c>
      <c r="F32" s="185"/>
      <c r="G32" s="186" t="s">
        <v>222</v>
      </c>
      <c r="H32" s="182"/>
      <c r="I32" s="183"/>
      <c r="J32" s="95">
        <v>42573</v>
      </c>
      <c r="K32" s="95">
        <v>42574</v>
      </c>
      <c r="L32" s="93" t="s">
        <v>73</v>
      </c>
      <c r="M32" s="186"/>
      <c r="N32" s="187"/>
      <c r="O32" s="187"/>
      <c r="P32" s="188"/>
    </row>
    <row r="33" spans="1:16" ht="18" customHeight="1" x14ac:dyDescent="0.25">
      <c r="A33" s="259"/>
      <c r="B33" s="186" t="s">
        <v>215</v>
      </c>
      <c r="C33" s="187"/>
      <c r="D33" s="188"/>
      <c r="E33" s="208" t="s">
        <v>83</v>
      </c>
      <c r="F33" s="209"/>
      <c r="G33" s="186" t="s">
        <v>221</v>
      </c>
      <c r="H33" s="187"/>
      <c r="I33" s="188"/>
      <c r="J33" s="95">
        <v>42574</v>
      </c>
      <c r="K33" s="95">
        <v>42575</v>
      </c>
      <c r="L33" s="93" t="s">
        <v>73</v>
      </c>
      <c r="M33" s="186"/>
      <c r="N33" s="187"/>
      <c r="O33" s="187"/>
      <c r="P33" s="188"/>
    </row>
    <row r="34" spans="1:16" ht="32.25" customHeight="1" x14ac:dyDescent="0.25">
      <c r="A34" s="259"/>
      <c r="B34" s="186" t="s">
        <v>216</v>
      </c>
      <c r="C34" s="187"/>
      <c r="D34" s="188"/>
      <c r="E34" s="184" t="s">
        <v>214</v>
      </c>
      <c r="F34" s="185"/>
      <c r="G34" s="186" t="s">
        <v>223</v>
      </c>
      <c r="H34" s="182"/>
      <c r="I34" s="183"/>
      <c r="J34" s="95">
        <v>42575</v>
      </c>
      <c r="K34" s="95">
        <v>42576</v>
      </c>
      <c r="L34" s="93" t="s">
        <v>73</v>
      </c>
      <c r="M34" s="186"/>
      <c r="N34" s="187"/>
      <c r="O34" s="187"/>
      <c r="P34" s="188"/>
    </row>
    <row r="35" spans="1:16" ht="32.25" customHeight="1" x14ac:dyDescent="0.25">
      <c r="A35" s="259"/>
      <c r="B35" s="186" t="s">
        <v>219</v>
      </c>
      <c r="C35" s="187"/>
      <c r="D35" s="188"/>
      <c r="E35" s="184" t="s">
        <v>289</v>
      </c>
      <c r="F35" s="185"/>
      <c r="G35" s="186" t="s">
        <v>224</v>
      </c>
      <c r="H35" s="187"/>
      <c r="I35" s="188"/>
      <c r="J35" s="95">
        <v>42576</v>
      </c>
      <c r="K35" s="95">
        <v>42577</v>
      </c>
      <c r="L35" s="93" t="s">
        <v>73</v>
      </c>
      <c r="M35" s="186" t="s">
        <v>242</v>
      </c>
      <c r="N35" s="187"/>
      <c r="O35" s="187"/>
      <c r="P35" s="188"/>
    </row>
    <row r="36" spans="1:16" ht="32.25" customHeight="1" x14ac:dyDescent="0.25">
      <c r="A36" s="259"/>
      <c r="B36" s="186" t="s">
        <v>218</v>
      </c>
      <c r="C36" s="187"/>
      <c r="D36" s="188"/>
      <c r="E36" s="184" t="s">
        <v>214</v>
      </c>
      <c r="F36" s="185"/>
      <c r="G36" s="186" t="s">
        <v>239</v>
      </c>
      <c r="H36" s="187"/>
      <c r="I36" s="188"/>
      <c r="J36" s="95">
        <v>42577</v>
      </c>
      <c r="K36" s="95">
        <v>42578</v>
      </c>
      <c r="L36" s="93" t="s">
        <v>73</v>
      </c>
      <c r="M36" s="186"/>
      <c r="N36" s="187"/>
      <c r="O36" s="187"/>
      <c r="P36" s="188"/>
    </row>
    <row r="37" spans="1:16" ht="32.25" customHeight="1" x14ac:dyDescent="0.25">
      <c r="A37" s="259"/>
      <c r="B37" s="186" t="s">
        <v>285</v>
      </c>
      <c r="C37" s="187"/>
      <c r="D37" s="188"/>
      <c r="E37" s="184" t="s">
        <v>77</v>
      </c>
      <c r="F37" s="185"/>
      <c r="G37" s="186" t="s">
        <v>286</v>
      </c>
      <c r="H37" s="187"/>
      <c r="I37" s="188"/>
      <c r="J37" s="95">
        <v>42579</v>
      </c>
      <c r="K37" s="95">
        <v>42579</v>
      </c>
      <c r="L37" s="93" t="s">
        <v>73</v>
      </c>
      <c r="M37" s="198" t="s">
        <v>293</v>
      </c>
      <c r="N37" s="199"/>
      <c r="O37" s="199"/>
      <c r="P37" s="200"/>
    </row>
    <row r="38" spans="1:16" ht="30" customHeight="1" x14ac:dyDescent="0.25">
      <c r="A38" s="259"/>
      <c r="B38" s="186" t="s">
        <v>231</v>
      </c>
      <c r="C38" s="187"/>
      <c r="D38" s="188"/>
      <c r="E38" s="184" t="s">
        <v>83</v>
      </c>
      <c r="F38" s="185"/>
      <c r="G38" s="186" t="s">
        <v>240</v>
      </c>
      <c r="H38" s="187"/>
      <c r="I38" s="188"/>
      <c r="J38" s="95">
        <v>42578</v>
      </c>
      <c r="K38" s="95">
        <v>42579</v>
      </c>
      <c r="L38" s="93" t="s">
        <v>73</v>
      </c>
      <c r="M38" s="186" t="s">
        <v>241</v>
      </c>
      <c r="N38" s="187"/>
      <c r="O38" s="187"/>
      <c r="P38" s="188"/>
    </row>
    <row r="39" spans="1:16" ht="23.25" customHeight="1" x14ac:dyDescent="0.25">
      <c r="A39" s="259"/>
      <c r="B39" s="186" t="s">
        <v>193</v>
      </c>
      <c r="C39" s="187"/>
      <c r="D39" s="188"/>
      <c r="E39" s="189" t="s">
        <v>228</v>
      </c>
      <c r="F39" s="190"/>
      <c r="G39" s="186" t="s">
        <v>294</v>
      </c>
      <c r="H39" s="187"/>
      <c r="I39" s="188"/>
      <c r="J39" s="95">
        <v>42578</v>
      </c>
      <c r="K39" s="95">
        <v>42580</v>
      </c>
      <c r="L39" s="93" t="s">
        <v>73</v>
      </c>
      <c r="M39" s="186" t="s">
        <v>229</v>
      </c>
      <c r="N39" s="182"/>
      <c r="O39" s="182"/>
      <c r="P39" s="183"/>
    </row>
    <row r="40" spans="1:16" ht="54" customHeight="1" x14ac:dyDescent="0.25">
      <c r="A40" s="259"/>
      <c r="B40" s="186" t="s">
        <v>295</v>
      </c>
      <c r="C40" s="187"/>
      <c r="D40" s="188"/>
      <c r="E40" s="189" t="s">
        <v>80</v>
      </c>
      <c r="F40" s="190"/>
      <c r="G40" s="186" t="s">
        <v>296</v>
      </c>
      <c r="H40" s="187"/>
      <c r="I40" s="188"/>
      <c r="J40" s="95">
        <v>42576</v>
      </c>
      <c r="K40" s="95">
        <v>42580</v>
      </c>
      <c r="L40" s="93" t="s">
        <v>73</v>
      </c>
      <c r="M40" s="186"/>
      <c r="N40" s="187"/>
      <c r="O40" s="187"/>
      <c r="P40" s="188"/>
    </row>
    <row r="41" spans="1:16" ht="54" customHeight="1" x14ac:dyDescent="0.25">
      <c r="A41" s="259"/>
      <c r="B41" s="186" t="s">
        <v>297</v>
      </c>
      <c r="C41" s="187"/>
      <c r="D41" s="188"/>
      <c r="E41" s="189" t="s">
        <v>80</v>
      </c>
      <c r="F41" s="190"/>
      <c r="G41" s="186"/>
      <c r="H41" s="187"/>
      <c r="I41" s="188"/>
      <c r="J41" s="95"/>
      <c r="K41" s="95">
        <v>42592</v>
      </c>
      <c r="L41" s="93" t="s">
        <v>73</v>
      </c>
      <c r="M41" s="186"/>
      <c r="N41" s="187"/>
      <c r="O41" s="187"/>
      <c r="P41" s="188"/>
    </row>
    <row r="42" spans="1:16" ht="54" customHeight="1" x14ac:dyDescent="0.25">
      <c r="A42" s="259"/>
      <c r="B42" s="186" t="s">
        <v>298</v>
      </c>
      <c r="C42" s="187"/>
      <c r="D42" s="188"/>
      <c r="E42" s="189" t="s">
        <v>302</v>
      </c>
      <c r="F42" s="190"/>
      <c r="G42" s="186"/>
      <c r="H42" s="187"/>
      <c r="I42" s="188"/>
      <c r="J42" s="95"/>
      <c r="K42" s="95">
        <v>42592</v>
      </c>
      <c r="L42" s="93" t="s">
        <v>73</v>
      </c>
      <c r="M42" s="186"/>
      <c r="N42" s="187"/>
      <c r="O42" s="187"/>
      <c r="P42" s="188"/>
    </row>
    <row r="43" spans="1:16" ht="54" customHeight="1" x14ac:dyDescent="0.25">
      <c r="A43" s="259"/>
      <c r="B43" s="186" t="s">
        <v>299</v>
      </c>
      <c r="C43" s="187"/>
      <c r="D43" s="188"/>
      <c r="E43" s="189" t="s">
        <v>77</v>
      </c>
      <c r="F43" s="190"/>
      <c r="G43" s="186"/>
      <c r="H43" s="187"/>
      <c r="I43" s="188"/>
      <c r="J43" s="95"/>
      <c r="K43" s="95">
        <v>42592</v>
      </c>
      <c r="L43" s="93" t="s">
        <v>73</v>
      </c>
      <c r="M43" s="186"/>
      <c r="N43" s="187"/>
      <c r="O43" s="187"/>
      <c r="P43" s="188"/>
    </row>
    <row r="44" spans="1:16" ht="54" customHeight="1" x14ac:dyDescent="0.25">
      <c r="A44" s="259"/>
      <c r="B44" s="186" t="s">
        <v>300</v>
      </c>
      <c r="C44" s="187"/>
      <c r="D44" s="188"/>
      <c r="E44" s="189" t="s">
        <v>287</v>
      </c>
      <c r="F44" s="190"/>
      <c r="G44" s="186"/>
      <c r="H44" s="187"/>
      <c r="I44" s="188"/>
      <c r="J44" s="95"/>
      <c r="K44" s="95">
        <v>42592</v>
      </c>
      <c r="L44" s="93" t="s">
        <v>73</v>
      </c>
      <c r="M44" s="186"/>
      <c r="N44" s="187"/>
      <c r="O44" s="187"/>
      <c r="P44" s="188"/>
    </row>
    <row r="45" spans="1:16" ht="54" customHeight="1" x14ac:dyDescent="0.25">
      <c r="A45" s="259"/>
      <c r="B45" s="186" t="s">
        <v>301</v>
      </c>
      <c r="C45" s="187"/>
      <c r="D45" s="188"/>
      <c r="E45" s="189" t="s">
        <v>303</v>
      </c>
      <c r="F45" s="190"/>
      <c r="G45" s="186"/>
      <c r="H45" s="187"/>
      <c r="I45" s="188"/>
      <c r="J45" s="95"/>
      <c r="K45" s="95">
        <v>42592</v>
      </c>
      <c r="L45" s="93" t="s">
        <v>73</v>
      </c>
      <c r="M45" s="186"/>
      <c r="N45" s="187"/>
      <c r="O45" s="187"/>
      <c r="P45" s="188"/>
    </row>
    <row r="46" spans="1:16" ht="39.75" customHeight="1" x14ac:dyDescent="0.25">
      <c r="A46" s="259"/>
      <c r="B46" s="186" t="s">
        <v>230</v>
      </c>
      <c r="C46" s="187"/>
      <c r="D46" s="188"/>
      <c r="E46" s="184" t="s">
        <v>83</v>
      </c>
      <c r="F46" s="185"/>
      <c r="G46" s="181" t="s">
        <v>202</v>
      </c>
      <c r="H46" s="182"/>
      <c r="I46" s="183"/>
      <c r="J46" s="95">
        <v>42583</v>
      </c>
      <c r="K46" s="95">
        <v>42583</v>
      </c>
      <c r="L46" s="93" t="s">
        <v>73</v>
      </c>
      <c r="M46" s="186"/>
      <c r="N46" s="187"/>
      <c r="O46" s="187"/>
      <c r="P46" s="188"/>
    </row>
    <row r="47" spans="1:16" ht="39.75" customHeight="1" x14ac:dyDescent="0.25">
      <c r="A47" s="259"/>
      <c r="B47" s="186" t="s">
        <v>292</v>
      </c>
      <c r="C47" s="187"/>
      <c r="D47" s="188"/>
      <c r="E47" s="184" t="s">
        <v>83</v>
      </c>
      <c r="F47" s="185"/>
      <c r="G47" s="186" t="s">
        <v>236</v>
      </c>
      <c r="H47" s="182"/>
      <c r="I47" s="183"/>
      <c r="J47" s="95">
        <v>42587</v>
      </c>
      <c r="K47" s="95">
        <v>42587</v>
      </c>
      <c r="L47" s="93" t="s">
        <v>73</v>
      </c>
      <c r="M47" s="251" t="s">
        <v>284</v>
      </c>
      <c r="N47" s="252"/>
      <c r="O47" s="252"/>
      <c r="P47" s="253"/>
    </row>
    <row r="48" spans="1:16" ht="44.25" customHeight="1" x14ac:dyDescent="0.25">
      <c r="A48" s="259"/>
      <c r="B48" s="186" t="s">
        <v>233</v>
      </c>
      <c r="C48" s="187"/>
      <c r="D48" s="188"/>
      <c r="E48" s="184" t="s">
        <v>83</v>
      </c>
      <c r="F48" s="185"/>
      <c r="G48" s="186" t="s">
        <v>237</v>
      </c>
      <c r="H48" s="187"/>
      <c r="I48" s="188"/>
      <c r="J48" s="95">
        <v>42590</v>
      </c>
      <c r="K48" s="95">
        <v>42590</v>
      </c>
      <c r="L48" s="93" t="s">
        <v>73</v>
      </c>
      <c r="M48" s="186" t="s">
        <v>235</v>
      </c>
      <c r="N48" s="187"/>
      <c r="O48" s="187"/>
      <c r="P48" s="188"/>
    </row>
    <row r="49" spans="1:16" ht="69" customHeight="1" thickBot="1" x14ac:dyDescent="0.3">
      <c r="A49" s="259"/>
      <c r="B49" s="244" t="s">
        <v>232</v>
      </c>
      <c r="C49" s="244"/>
      <c r="D49" s="244"/>
      <c r="E49" s="245" t="s">
        <v>83</v>
      </c>
      <c r="F49" s="245"/>
      <c r="G49" s="244" t="s">
        <v>238</v>
      </c>
      <c r="H49" s="244"/>
      <c r="I49" s="244"/>
      <c r="J49" s="102">
        <v>42591</v>
      </c>
      <c r="K49" s="102">
        <v>42592</v>
      </c>
      <c r="L49" s="93" t="s">
        <v>73</v>
      </c>
      <c r="M49" s="186"/>
      <c r="N49" s="187"/>
      <c r="O49" s="187"/>
      <c r="P49" s="188"/>
    </row>
    <row r="50" spans="1:16" ht="27" customHeight="1" thickBot="1" x14ac:dyDescent="0.3">
      <c r="A50" s="260"/>
      <c r="B50" s="246" t="s">
        <v>234</v>
      </c>
      <c r="C50" s="247"/>
      <c r="D50" s="247"/>
      <c r="E50" s="247"/>
      <c r="F50" s="247"/>
      <c r="G50" s="247"/>
      <c r="H50" s="247"/>
      <c r="I50" s="248"/>
      <c r="J50" s="249">
        <v>42592</v>
      </c>
      <c r="K50" s="250"/>
      <c r="L50" s="106" t="s">
        <v>283</v>
      </c>
      <c r="M50" s="191"/>
      <c r="N50" s="191"/>
      <c r="O50" s="191"/>
      <c r="P50" s="191"/>
    </row>
    <row r="51" spans="1:16" ht="21" x14ac:dyDescent="0.35">
      <c r="A51" s="80">
        <v>3</v>
      </c>
      <c r="B51" s="218" t="s">
        <v>278</v>
      </c>
      <c r="C51" s="218"/>
      <c r="D51" s="218"/>
      <c r="E51" s="218"/>
      <c r="F51" s="218"/>
      <c r="G51" s="218"/>
      <c r="H51" s="218"/>
      <c r="I51" s="218"/>
      <c r="J51" s="218"/>
      <c r="K51" s="218"/>
      <c r="L51" s="201"/>
      <c r="M51" s="201"/>
      <c r="N51" s="201"/>
      <c r="O51" s="201"/>
      <c r="P51" s="202"/>
    </row>
    <row r="52" spans="1:16" ht="29.25" customHeight="1" x14ac:dyDescent="0.25">
      <c r="A52" s="224" t="s">
        <v>149</v>
      </c>
      <c r="B52" s="186" t="s">
        <v>285</v>
      </c>
      <c r="C52" s="187"/>
      <c r="D52" s="188"/>
      <c r="E52" s="184" t="s">
        <v>77</v>
      </c>
      <c r="F52" s="185"/>
      <c r="G52" s="186" t="s">
        <v>286</v>
      </c>
      <c r="H52" s="187"/>
      <c r="I52" s="188"/>
      <c r="J52" s="95">
        <v>42593</v>
      </c>
      <c r="K52" s="95">
        <v>42593</v>
      </c>
      <c r="L52" s="93" t="s">
        <v>73</v>
      </c>
      <c r="M52" s="241" t="s">
        <v>285</v>
      </c>
      <c r="N52" s="242"/>
      <c r="O52" s="242"/>
      <c r="P52" s="243"/>
    </row>
    <row r="53" spans="1:16" ht="29.25" customHeight="1" x14ac:dyDescent="0.25">
      <c r="A53" s="225"/>
      <c r="B53" s="186" t="s">
        <v>243</v>
      </c>
      <c r="C53" s="187"/>
      <c r="D53" s="188"/>
      <c r="E53" s="184" t="s">
        <v>83</v>
      </c>
      <c r="F53" s="185"/>
      <c r="G53" s="186" t="s">
        <v>266</v>
      </c>
      <c r="H53" s="187"/>
      <c r="I53" s="188"/>
      <c r="J53" s="95">
        <v>42592</v>
      </c>
      <c r="K53" s="95">
        <v>42594</v>
      </c>
      <c r="L53" s="93" t="s">
        <v>73</v>
      </c>
      <c r="M53" s="181" t="s">
        <v>265</v>
      </c>
      <c r="N53" s="182"/>
      <c r="O53" s="182"/>
      <c r="P53" s="183"/>
    </row>
    <row r="54" spans="1:16" ht="29.25" customHeight="1" x14ac:dyDescent="0.25">
      <c r="A54" s="225"/>
      <c r="B54" s="186" t="s">
        <v>244</v>
      </c>
      <c r="C54" s="187"/>
      <c r="D54" s="188"/>
      <c r="E54" s="184" t="s">
        <v>83</v>
      </c>
      <c r="F54" s="185"/>
      <c r="G54" s="181" t="s">
        <v>267</v>
      </c>
      <c r="H54" s="182"/>
      <c r="I54" s="183"/>
      <c r="J54" s="95">
        <v>42592</v>
      </c>
      <c r="K54" s="95">
        <v>42594</v>
      </c>
      <c r="L54" s="93" t="s">
        <v>73</v>
      </c>
      <c r="M54" s="181" t="s">
        <v>265</v>
      </c>
      <c r="N54" s="182"/>
      <c r="O54" s="182"/>
      <c r="P54" s="183"/>
    </row>
    <row r="55" spans="1:16" ht="29.25" customHeight="1" x14ac:dyDescent="0.25">
      <c r="A55" s="225"/>
      <c r="B55" s="186" t="s">
        <v>245</v>
      </c>
      <c r="C55" s="187"/>
      <c r="D55" s="188"/>
      <c r="E55" s="184" t="s">
        <v>83</v>
      </c>
      <c r="F55" s="185"/>
      <c r="G55" s="186" t="s">
        <v>268</v>
      </c>
      <c r="H55" s="187"/>
      <c r="I55" s="188"/>
      <c r="J55" s="95">
        <v>42592</v>
      </c>
      <c r="K55" s="95">
        <v>42594</v>
      </c>
      <c r="L55" s="93" t="s">
        <v>73</v>
      </c>
      <c r="M55" s="181" t="s">
        <v>265</v>
      </c>
      <c r="N55" s="182"/>
      <c r="O55" s="182"/>
      <c r="P55" s="183"/>
    </row>
    <row r="56" spans="1:16" ht="42" customHeight="1" x14ac:dyDescent="0.25">
      <c r="A56" s="225"/>
      <c r="B56" s="186" t="s">
        <v>249</v>
      </c>
      <c r="C56" s="187"/>
      <c r="D56" s="188"/>
      <c r="E56" s="184" t="s">
        <v>83</v>
      </c>
      <c r="F56" s="185"/>
      <c r="G56" s="186" t="s">
        <v>269</v>
      </c>
      <c r="H56" s="182"/>
      <c r="I56" s="183"/>
      <c r="J56" s="95">
        <v>42592</v>
      </c>
      <c r="K56" s="95">
        <v>42594</v>
      </c>
      <c r="L56" s="93" t="s">
        <v>73</v>
      </c>
      <c r="M56" s="181" t="s">
        <v>265</v>
      </c>
      <c r="N56" s="182"/>
      <c r="O56" s="182"/>
      <c r="P56" s="183"/>
    </row>
    <row r="57" spans="1:16" ht="27" customHeight="1" x14ac:dyDescent="0.25">
      <c r="A57" s="225"/>
      <c r="B57" s="186" t="s">
        <v>161</v>
      </c>
      <c r="C57" s="187"/>
      <c r="D57" s="188"/>
      <c r="E57" s="184" t="s">
        <v>83</v>
      </c>
      <c r="F57" s="185"/>
      <c r="G57" s="181" t="s">
        <v>271</v>
      </c>
      <c r="H57" s="182"/>
      <c r="I57" s="183"/>
      <c r="J57" s="95">
        <v>42592</v>
      </c>
      <c r="K57" s="95">
        <v>42594</v>
      </c>
      <c r="L57" s="93" t="s">
        <v>73</v>
      </c>
      <c r="M57" s="181" t="s">
        <v>265</v>
      </c>
      <c r="N57" s="182"/>
      <c r="O57" s="182"/>
      <c r="P57" s="183"/>
    </row>
    <row r="58" spans="1:16" ht="33" customHeight="1" x14ac:dyDescent="0.25">
      <c r="A58" s="225"/>
      <c r="B58" s="186" t="s">
        <v>246</v>
      </c>
      <c r="C58" s="187"/>
      <c r="D58" s="188"/>
      <c r="E58" s="184" t="s">
        <v>83</v>
      </c>
      <c r="F58" s="185"/>
      <c r="G58" s="186" t="s">
        <v>273</v>
      </c>
      <c r="H58" s="187"/>
      <c r="I58" s="188"/>
      <c r="J58" s="95">
        <v>42592</v>
      </c>
      <c r="K58" s="95">
        <v>42594</v>
      </c>
      <c r="L58" s="93" t="s">
        <v>73</v>
      </c>
      <c r="M58" s="181" t="s">
        <v>265</v>
      </c>
      <c r="N58" s="182"/>
      <c r="O58" s="182"/>
      <c r="P58" s="183"/>
    </row>
    <row r="59" spans="1:16" ht="35.25" customHeight="1" x14ac:dyDescent="0.25">
      <c r="A59" s="225"/>
      <c r="B59" s="186" t="s">
        <v>247</v>
      </c>
      <c r="C59" s="187"/>
      <c r="D59" s="188"/>
      <c r="E59" s="184" t="s">
        <v>83</v>
      </c>
      <c r="F59" s="185"/>
      <c r="G59" s="186" t="s">
        <v>270</v>
      </c>
      <c r="H59" s="187"/>
      <c r="I59" s="188"/>
      <c r="J59" s="95">
        <v>42592</v>
      </c>
      <c r="K59" s="95">
        <v>42594</v>
      </c>
      <c r="L59" s="93" t="s">
        <v>73</v>
      </c>
      <c r="M59" s="181" t="s">
        <v>265</v>
      </c>
      <c r="N59" s="182"/>
      <c r="O59" s="182"/>
      <c r="P59" s="183"/>
    </row>
    <row r="60" spans="1:16" ht="42" customHeight="1" x14ac:dyDescent="0.25">
      <c r="A60" s="225"/>
      <c r="B60" s="186" t="s">
        <v>248</v>
      </c>
      <c r="C60" s="187"/>
      <c r="D60" s="188"/>
      <c r="E60" s="184" t="s">
        <v>83</v>
      </c>
      <c r="F60" s="185"/>
      <c r="G60" s="186" t="s">
        <v>272</v>
      </c>
      <c r="H60" s="187"/>
      <c r="I60" s="188"/>
      <c r="J60" s="95">
        <v>42592</v>
      </c>
      <c r="K60" s="95">
        <v>42594</v>
      </c>
      <c r="L60" s="93" t="s">
        <v>73</v>
      </c>
      <c r="M60" s="181" t="s">
        <v>265</v>
      </c>
      <c r="N60" s="182"/>
      <c r="O60" s="182"/>
      <c r="P60" s="183"/>
    </row>
    <row r="61" spans="1:16" ht="28.5" customHeight="1" x14ac:dyDescent="0.25">
      <c r="A61" s="225"/>
      <c r="B61" s="186" t="s">
        <v>197</v>
      </c>
      <c r="C61" s="187"/>
      <c r="D61" s="188"/>
      <c r="E61" s="184" t="s">
        <v>83</v>
      </c>
      <c r="F61" s="185"/>
      <c r="G61" s="181" t="s">
        <v>251</v>
      </c>
      <c r="H61" s="182"/>
      <c r="I61" s="183"/>
      <c r="J61" s="95">
        <v>42594</v>
      </c>
      <c r="K61" s="95">
        <v>42599</v>
      </c>
      <c r="L61" s="89" t="s">
        <v>205</v>
      </c>
      <c r="M61" s="181" t="s">
        <v>265</v>
      </c>
      <c r="N61" s="182"/>
      <c r="O61" s="182"/>
      <c r="P61" s="183"/>
    </row>
    <row r="62" spans="1:16" ht="20.25" customHeight="1" x14ac:dyDescent="0.25">
      <c r="A62" s="225"/>
      <c r="B62" s="186" t="s">
        <v>274</v>
      </c>
      <c r="C62" s="187"/>
      <c r="D62" s="188"/>
      <c r="E62" s="184" t="s">
        <v>83</v>
      </c>
      <c r="F62" s="185"/>
      <c r="G62" s="181" t="s">
        <v>250</v>
      </c>
      <c r="H62" s="182"/>
      <c r="I62" s="183"/>
      <c r="J62" s="95">
        <v>42599</v>
      </c>
      <c r="K62" s="95">
        <v>42599</v>
      </c>
      <c r="L62" s="90" t="s">
        <v>104</v>
      </c>
      <c r="M62" s="181"/>
      <c r="N62" s="182"/>
      <c r="O62" s="182"/>
      <c r="P62" s="183"/>
    </row>
    <row r="63" spans="1:16" ht="32.25" customHeight="1" x14ac:dyDescent="0.25">
      <c r="A63" s="225"/>
      <c r="B63" s="186" t="s">
        <v>198</v>
      </c>
      <c r="C63" s="187"/>
      <c r="D63" s="188"/>
      <c r="E63" s="184" t="s">
        <v>25</v>
      </c>
      <c r="F63" s="185"/>
      <c r="G63" s="181" t="s">
        <v>252</v>
      </c>
      <c r="H63" s="182"/>
      <c r="I63" s="183"/>
      <c r="J63" s="95">
        <v>42599</v>
      </c>
      <c r="K63" s="95">
        <v>42600</v>
      </c>
      <c r="L63" s="90" t="s">
        <v>104</v>
      </c>
      <c r="M63" s="181"/>
      <c r="N63" s="182"/>
      <c r="O63" s="182"/>
      <c r="P63" s="183"/>
    </row>
    <row r="64" spans="1:16" ht="27" customHeight="1" x14ac:dyDescent="0.25">
      <c r="A64" s="225"/>
      <c r="B64" s="186" t="s">
        <v>253</v>
      </c>
      <c r="C64" s="187"/>
      <c r="D64" s="188"/>
      <c r="E64" s="184" t="s">
        <v>83</v>
      </c>
      <c r="F64" s="185"/>
      <c r="G64" s="186" t="s">
        <v>237</v>
      </c>
      <c r="H64" s="187"/>
      <c r="I64" s="188"/>
      <c r="J64" s="95">
        <v>42601</v>
      </c>
      <c r="K64" s="95">
        <v>42601</v>
      </c>
      <c r="L64" s="90" t="s">
        <v>104</v>
      </c>
      <c r="M64" s="251" t="s">
        <v>284</v>
      </c>
      <c r="N64" s="252"/>
      <c r="O64" s="252"/>
      <c r="P64" s="253"/>
    </row>
    <row r="65" spans="1:16" ht="28.5" customHeight="1" thickBot="1" x14ac:dyDescent="0.3">
      <c r="A65" s="225"/>
      <c r="B65" s="254" t="s">
        <v>199</v>
      </c>
      <c r="C65" s="255"/>
      <c r="D65" s="256"/>
      <c r="E65" s="257" t="s">
        <v>25</v>
      </c>
      <c r="F65" s="258"/>
      <c r="G65" s="271" t="s">
        <v>254</v>
      </c>
      <c r="H65" s="272"/>
      <c r="I65" s="273"/>
      <c r="J65" s="102">
        <v>42601</v>
      </c>
      <c r="K65" s="102">
        <v>42606</v>
      </c>
      <c r="L65" s="90" t="s">
        <v>104</v>
      </c>
      <c r="M65" s="181"/>
      <c r="N65" s="182"/>
      <c r="O65" s="182"/>
      <c r="P65" s="183"/>
    </row>
    <row r="66" spans="1:16" ht="16.5" thickBot="1" x14ac:dyDescent="0.3">
      <c r="A66" s="99"/>
      <c r="B66" s="246" t="s">
        <v>255</v>
      </c>
      <c r="C66" s="247"/>
      <c r="D66" s="247"/>
      <c r="E66" s="247"/>
      <c r="F66" s="247"/>
      <c r="G66" s="247"/>
      <c r="H66" s="247"/>
      <c r="I66" s="248"/>
      <c r="J66" s="262">
        <v>42606</v>
      </c>
      <c r="K66" s="263"/>
      <c r="L66" s="98" t="s">
        <v>205</v>
      </c>
      <c r="M66" s="191"/>
      <c r="N66" s="191"/>
      <c r="O66" s="191"/>
      <c r="P66" s="191"/>
    </row>
    <row r="67" spans="1:16" ht="18.75" x14ac:dyDescent="0.25">
      <c r="A67" s="81">
        <v>4</v>
      </c>
      <c r="B67" s="239" t="s">
        <v>263</v>
      </c>
      <c r="C67" s="239"/>
      <c r="D67" s="239"/>
      <c r="E67" s="239"/>
      <c r="F67" s="239"/>
      <c r="G67" s="239"/>
      <c r="H67" s="239"/>
      <c r="I67" s="239"/>
      <c r="J67" s="239"/>
      <c r="K67" s="239"/>
      <c r="L67" s="240"/>
      <c r="M67" s="240"/>
      <c r="N67" s="240"/>
      <c r="O67" s="240"/>
      <c r="P67" s="240"/>
    </row>
    <row r="68" spans="1:16" ht="15" customHeight="1" x14ac:dyDescent="0.25">
      <c r="A68" s="216" t="s">
        <v>140</v>
      </c>
      <c r="B68" s="210" t="s">
        <v>194</v>
      </c>
      <c r="C68" s="211"/>
      <c r="D68" s="212"/>
      <c r="E68" s="213" t="s">
        <v>25</v>
      </c>
      <c r="F68" s="214"/>
      <c r="G68" s="210" t="s">
        <v>251</v>
      </c>
      <c r="H68" s="211"/>
      <c r="I68" s="212"/>
      <c r="J68" s="103">
        <v>42606</v>
      </c>
      <c r="K68" s="103">
        <v>42606</v>
      </c>
      <c r="L68" s="90" t="s">
        <v>104</v>
      </c>
      <c r="M68" s="210"/>
      <c r="N68" s="211"/>
      <c r="O68" s="211"/>
      <c r="P68" s="212"/>
    </row>
    <row r="69" spans="1:16" ht="15" customHeight="1" x14ac:dyDescent="0.25">
      <c r="A69" s="217"/>
      <c r="B69" s="186" t="s">
        <v>285</v>
      </c>
      <c r="C69" s="187"/>
      <c r="D69" s="188"/>
      <c r="E69" s="184" t="s">
        <v>77</v>
      </c>
      <c r="F69" s="185"/>
      <c r="G69" s="186" t="s">
        <v>286</v>
      </c>
      <c r="H69" s="187"/>
      <c r="I69" s="188"/>
      <c r="J69" s="95">
        <v>42607</v>
      </c>
      <c r="K69" s="95">
        <v>42607</v>
      </c>
      <c r="L69" s="90" t="s">
        <v>104</v>
      </c>
      <c r="M69" s="241" t="s">
        <v>285</v>
      </c>
      <c r="N69" s="242"/>
      <c r="O69" s="242"/>
      <c r="P69" s="243"/>
    </row>
    <row r="70" spans="1:16" x14ac:dyDescent="0.25">
      <c r="A70" s="217"/>
      <c r="B70" s="210" t="s">
        <v>195</v>
      </c>
      <c r="C70" s="211"/>
      <c r="D70" s="212"/>
      <c r="E70" s="213" t="s">
        <v>25</v>
      </c>
      <c r="F70" s="214"/>
      <c r="G70" s="210" t="s">
        <v>250</v>
      </c>
      <c r="H70" s="211"/>
      <c r="I70" s="212"/>
      <c r="J70" s="103">
        <v>42607</v>
      </c>
      <c r="K70" s="103">
        <v>42607</v>
      </c>
      <c r="L70" s="90" t="s">
        <v>104</v>
      </c>
      <c r="M70" s="210"/>
      <c r="N70" s="211"/>
      <c r="O70" s="211"/>
      <c r="P70" s="212"/>
    </row>
    <row r="71" spans="1:16" x14ac:dyDescent="0.25">
      <c r="A71" s="217"/>
      <c r="B71" s="210" t="s">
        <v>196</v>
      </c>
      <c r="C71" s="211"/>
      <c r="D71" s="212"/>
      <c r="E71" s="213" t="s">
        <v>25</v>
      </c>
      <c r="F71" s="214"/>
      <c r="G71" s="210" t="s">
        <v>252</v>
      </c>
      <c r="H71" s="211"/>
      <c r="I71" s="212"/>
      <c r="J71" s="103">
        <v>42608</v>
      </c>
      <c r="K71" s="103">
        <v>42608</v>
      </c>
      <c r="L71" s="90" t="s">
        <v>104</v>
      </c>
      <c r="M71" s="210"/>
      <c r="N71" s="211"/>
      <c r="O71" s="211"/>
      <c r="P71" s="212"/>
    </row>
    <row r="72" spans="1:16" ht="29.25" customHeight="1" x14ac:dyDescent="0.25">
      <c r="A72" s="217"/>
      <c r="B72" s="210" t="s">
        <v>290</v>
      </c>
      <c r="C72" s="211"/>
      <c r="D72" s="212"/>
      <c r="E72" s="213" t="s">
        <v>25</v>
      </c>
      <c r="F72" s="214"/>
      <c r="G72" s="215" t="s">
        <v>275</v>
      </c>
      <c r="H72" s="211"/>
      <c r="I72" s="212"/>
      <c r="J72" s="103">
        <v>42612</v>
      </c>
      <c r="K72" s="103">
        <v>42612</v>
      </c>
      <c r="L72" s="90" t="s">
        <v>104</v>
      </c>
      <c r="M72" s="210"/>
      <c r="N72" s="211"/>
      <c r="O72" s="211"/>
      <c r="P72" s="212"/>
    </row>
    <row r="73" spans="1:16" ht="15.75" thickBot="1" x14ac:dyDescent="0.3">
      <c r="A73" s="217"/>
      <c r="B73" s="274" t="s">
        <v>291</v>
      </c>
      <c r="C73" s="275"/>
      <c r="D73" s="276"/>
      <c r="E73" s="213" t="s">
        <v>25</v>
      </c>
      <c r="F73" s="214"/>
      <c r="G73" s="274" t="s">
        <v>276</v>
      </c>
      <c r="H73" s="275"/>
      <c r="I73" s="276"/>
      <c r="J73" s="104">
        <v>42613</v>
      </c>
      <c r="K73" s="104">
        <v>42613</v>
      </c>
      <c r="L73" s="90" t="s">
        <v>104</v>
      </c>
      <c r="M73" s="210"/>
      <c r="N73" s="211"/>
      <c r="O73" s="211"/>
      <c r="P73" s="212"/>
    </row>
    <row r="74" spans="1:16" ht="16.5" thickBot="1" x14ac:dyDescent="0.3">
      <c r="A74" s="97"/>
      <c r="B74" s="246" t="s">
        <v>264</v>
      </c>
      <c r="C74" s="247"/>
      <c r="D74" s="247"/>
      <c r="E74" s="247"/>
      <c r="F74" s="247"/>
      <c r="G74" s="247"/>
      <c r="H74" s="247"/>
      <c r="I74" s="248"/>
      <c r="J74" s="262">
        <v>42613</v>
      </c>
      <c r="K74" s="263"/>
      <c r="L74" s="98" t="s">
        <v>205</v>
      </c>
      <c r="M74" s="191"/>
      <c r="N74" s="191"/>
      <c r="O74" s="191"/>
      <c r="P74" s="191"/>
    </row>
    <row r="75" spans="1:16" ht="18.75" x14ac:dyDescent="0.3">
      <c r="A75" s="82">
        <v>5</v>
      </c>
      <c r="B75" s="222" t="s">
        <v>262</v>
      </c>
      <c r="C75" s="222"/>
      <c r="D75" s="222"/>
      <c r="E75" s="222"/>
      <c r="F75" s="222"/>
      <c r="G75" s="222"/>
      <c r="H75" s="222"/>
      <c r="I75" s="222"/>
      <c r="J75" s="222"/>
      <c r="K75" s="222"/>
      <c r="L75" s="223"/>
      <c r="M75" s="223"/>
      <c r="N75" s="223"/>
      <c r="O75" s="223"/>
      <c r="P75" s="223"/>
    </row>
    <row r="76" spans="1:16" ht="31.5" customHeight="1" x14ac:dyDescent="0.25">
      <c r="A76" s="224" t="s">
        <v>148</v>
      </c>
      <c r="B76" s="210" t="s">
        <v>256</v>
      </c>
      <c r="C76" s="211"/>
      <c r="D76" s="212"/>
      <c r="E76" s="213" t="s">
        <v>83</v>
      </c>
      <c r="F76" s="214"/>
      <c r="G76" s="213" t="s">
        <v>261</v>
      </c>
      <c r="H76" s="227"/>
      <c r="I76" s="214"/>
      <c r="J76" s="100">
        <v>42613</v>
      </c>
      <c r="K76" s="100">
        <v>42613</v>
      </c>
      <c r="L76" s="91" t="s">
        <v>104</v>
      </c>
      <c r="M76" s="228" t="s">
        <v>277</v>
      </c>
      <c r="N76" s="229"/>
      <c r="O76" s="229"/>
      <c r="P76" s="230"/>
    </row>
    <row r="77" spans="1:16" x14ac:dyDescent="0.25">
      <c r="A77" s="225"/>
      <c r="B77" s="210" t="s">
        <v>257</v>
      </c>
      <c r="C77" s="211"/>
      <c r="D77" s="212"/>
      <c r="E77" s="213" t="s">
        <v>83</v>
      </c>
      <c r="F77" s="214"/>
      <c r="G77" s="213" t="s">
        <v>261</v>
      </c>
      <c r="H77" s="227"/>
      <c r="I77" s="214"/>
      <c r="J77" s="100">
        <v>42619</v>
      </c>
      <c r="K77" s="100">
        <v>42622</v>
      </c>
      <c r="L77" s="91" t="s">
        <v>104</v>
      </c>
      <c r="M77" s="213"/>
      <c r="N77" s="227"/>
      <c r="O77" s="227"/>
      <c r="P77" s="214"/>
    </row>
    <row r="78" spans="1:16" ht="15.75" thickBot="1" x14ac:dyDescent="0.3">
      <c r="A78" s="225"/>
      <c r="B78" s="231" t="s">
        <v>258</v>
      </c>
      <c r="C78" s="232"/>
      <c r="D78" s="233"/>
      <c r="E78" s="234" t="s">
        <v>260</v>
      </c>
      <c r="F78" s="235"/>
      <c r="G78" s="236" t="s">
        <v>261</v>
      </c>
      <c r="H78" s="237"/>
      <c r="I78" s="238"/>
      <c r="J78" s="101">
        <v>42619</v>
      </c>
      <c r="K78" s="101">
        <v>42622</v>
      </c>
      <c r="L78" s="91" t="s">
        <v>104</v>
      </c>
      <c r="M78" s="213"/>
      <c r="N78" s="227"/>
      <c r="O78" s="227"/>
      <c r="P78" s="214"/>
    </row>
    <row r="79" spans="1:16" ht="16.5" thickBot="1" x14ac:dyDescent="0.3">
      <c r="A79" s="226"/>
      <c r="B79" s="246" t="s">
        <v>259</v>
      </c>
      <c r="C79" s="247"/>
      <c r="D79" s="247"/>
      <c r="E79" s="247"/>
      <c r="F79" s="247"/>
      <c r="G79" s="247"/>
      <c r="H79" s="247"/>
      <c r="I79" s="248"/>
      <c r="J79" s="262">
        <v>42622</v>
      </c>
      <c r="K79" s="263"/>
      <c r="L79" s="98" t="s">
        <v>205</v>
      </c>
      <c r="M79" s="213"/>
      <c r="N79" s="227"/>
      <c r="O79" s="227"/>
      <c r="P79" s="214"/>
    </row>
  </sheetData>
  <mergeCells count="301">
    <mergeCell ref="B73:D73"/>
    <mergeCell ref="E73:F73"/>
    <mergeCell ref="G73:I73"/>
    <mergeCell ref="M73:P73"/>
    <mergeCell ref="B71:D71"/>
    <mergeCell ref="E71:F71"/>
    <mergeCell ref="G71:I71"/>
    <mergeCell ref="G64:I64"/>
    <mergeCell ref="M64:P64"/>
    <mergeCell ref="B66:I66"/>
    <mergeCell ref="J66:K66"/>
    <mergeCell ref="M66:P66"/>
    <mergeCell ref="G63:I63"/>
    <mergeCell ref="M63:P63"/>
    <mergeCell ref="G70:I70"/>
    <mergeCell ref="M70:P70"/>
    <mergeCell ref="M14:P14"/>
    <mergeCell ref="M15:P15"/>
    <mergeCell ref="M16:P16"/>
    <mergeCell ref="B37:D37"/>
    <mergeCell ref="G37:I37"/>
    <mergeCell ref="E37:F37"/>
    <mergeCell ref="M37:P37"/>
    <mergeCell ref="B62:D62"/>
    <mergeCell ref="B55:D55"/>
    <mergeCell ref="B57:D57"/>
    <mergeCell ref="B53:D53"/>
    <mergeCell ref="E53:F53"/>
    <mergeCell ref="G53:I53"/>
    <mergeCell ref="M53:P53"/>
    <mergeCell ref="G56:I56"/>
    <mergeCell ref="M56:P56"/>
    <mergeCell ref="M60:P60"/>
    <mergeCell ref="G60:I60"/>
    <mergeCell ref="E60:F60"/>
    <mergeCell ref="M55:P55"/>
    <mergeCell ref="M57:P57"/>
    <mergeCell ref="B59:D59"/>
    <mergeCell ref="E59:F59"/>
    <mergeCell ref="E57:F57"/>
    <mergeCell ref="B38:D38"/>
    <mergeCell ref="E38:F38"/>
    <mergeCell ref="G38:I38"/>
    <mergeCell ref="M38:P38"/>
    <mergeCell ref="B79:I79"/>
    <mergeCell ref="J79:K79"/>
    <mergeCell ref="B17:I17"/>
    <mergeCell ref="J17:K17"/>
    <mergeCell ref="M17:P17"/>
    <mergeCell ref="B69:D69"/>
    <mergeCell ref="E69:F69"/>
    <mergeCell ref="G69:I69"/>
    <mergeCell ref="M69:P69"/>
    <mergeCell ref="E55:F55"/>
    <mergeCell ref="G55:I55"/>
    <mergeCell ref="G57:I57"/>
    <mergeCell ref="G59:I59"/>
    <mergeCell ref="G65:I65"/>
    <mergeCell ref="M65:P65"/>
    <mergeCell ref="B74:I74"/>
    <mergeCell ref="J74:K74"/>
    <mergeCell ref="M74:P74"/>
    <mergeCell ref="B64:D64"/>
    <mergeCell ref="E64:F64"/>
    <mergeCell ref="B35:D35"/>
    <mergeCell ref="E35:F35"/>
    <mergeCell ref="G35:I35"/>
    <mergeCell ref="M35:P35"/>
    <mergeCell ref="B36:D36"/>
    <mergeCell ref="E36:F36"/>
    <mergeCell ref="G36:I36"/>
    <mergeCell ref="M36:P36"/>
    <mergeCell ref="G29:I29"/>
    <mergeCell ref="G30:I30"/>
    <mergeCell ref="G31:I31"/>
    <mergeCell ref="G32:I32"/>
    <mergeCell ref="G33:I33"/>
    <mergeCell ref="M29:P29"/>
    <mergeCell ref="M30:P30"/>
    <mergeCell ref="M31:P31"/>
    <mergeCell ref="M32:P32"/>
    <mergeCell ref="M33:P33"/>
    <mergeCell ref="E32:F32"/>
    <mergeCell ref="E33:F33"/>
    <mergeCell ref="A52:A65"/>
    <mergeCell ref="B63:D63"/>
    <mergeCell ref="E63:F63"/>
    <mergeCell ref="B65:D65"/>
    <mergeCell ref="E65:F65"/>
    <mergeCell ref="M59:P59"/>
    <mergeCell ref="B60:D60"/>
    <mergeCell ref="B56:D56"/>
    <mergeCell ref="E56:F56"/>
    <mergeCell ref="B58:D58"/>
    <mergeCell ref="E58:F58"/>
    <mergeCell ref="G58:I58"/>
    <mergeCell ref="M58:P58"/>
    <mergeCell ref="A19:A50"/>
    <mergeCell ref="B61:D61"/>
    <mergeCell ref="E61:F61"/>
    <mergeCell ref="G61:I61"/>
    <mergeCell ref="M61:P61"/>
    <mergeCell ref="B54:D54"/>
    <mergeCell ref="E54:F54"/>
    <mergeCell ref="B29:D29"/>
    <mergeCell ref="E29:F29"/>
    <mergeCell ref="B48:D48"/>
    <mergeCell ref="E48:F48"/>
    <mergeCell ref="G48:I48"/>
    <mergeCell ref="M48:P48"/>
    <mergeCell ref="M25:P25"/>
    <mergeCell ref="M26:P26"/>
    <mergeCell ref="B27:D27"/>
    <mergeCell ref="E27:F27"/>
    <mergeCell ref="G27:I27"/>
    <mergeCell ref="M27:P27"/>
    <mergeCell ref="B47:D47"/>
    <mergeCell ref="E47:F47"/>
    <mergeCell ref="G47:I47"/>
    <mergeCell ref="M47:P47"/>
    <mergeCell ref="B25:D25"/>
    <mergeCell ref="B26:D26"/>
    <mergeCell ref="E25:F25"/>
    <mergeCell ref="E26:F26"/>
    <mergeCell ref="G25:I25"/>
    <mergeCell ref="G26:I26"/>
    <mergeCell ref="B30:D30"/>
    <mergeCell ref="B31:D31"/>
    <mergeCell ref="B32:D32"/>
    <mergeCell ref="B33:D33"/>
    <mergeCell ref="M52:P52"/>
    <mergeCell ref="G52:I52"/>
    <mergeCell ref="E52:F52"/>
    <mergeCell ref="B52:D52"/>
    <mergeCell ref="B49:D49"/>
    <mergeCell ref="E49:F49"/>
    <mergeCell ref="G49:I49"/>
    <mergeCell ref="M50:P50"/>
    <mergeCell ref="B50:I50"/>
    <mergeCell ref="M49:P49"/>
    <mergeCell ref="J50:K50"/>
    <mergeCell ref="G54:I54"/>
    <mergeCell ref="M54:P54"/>
    <mergeCell ref="B75:P75"/>
    <mergeCell ref="A76:A79"/>
    <mergeCell ref="B76:D76"/>
    <mergeCell ref="E76:F76"/>
    <mergeCell ref="G76:I76"/>
    <mergeCell ref="M76:P76"/>
    <mergeCell ref="B77:D77"/>
    <mergeCell ref="E77:F77"/>
    <mergeCell ref="G77:I77"/>
    <mergeCell ref="M77:P77"/>
    <mergeCell ref="B78:D78"/>
    <mergeCell ref="E78:F78"/>
    <mergeCell ref="G78:I78"/>
    <mergeCell ref="M78:P78"/>
    <mergeCell ref="M79:P79"/>
    <mergeCell ref="B67:P67"/>
    <mergeCell ref="B68:D68"/>
    <mergeCell ref="E68:F68"/>
    <mergeCell ref="G68:I68"/>
    <mergeCell ref="M68:P68"/>
    <mergeCell ref="B70:D70"/>
    <mergeCell ref="E70:F70"/>
    <mergeCell ref="M71:P71"/>
    <mergeCell ref="B72:D72"/>
    <mergeCell ref="E72:F72"/>
    <mergeCell ref="G72:I72"/>
    <mergeCell ref="M72:P72"/>
    <mergeCell ref="A68:A73"/>
    <mergeCell ref="B51:P51"/>
    <mergeCell ref="M20:P20"/>
    <mergeCell ref="B39:D39"/>
    <mergeCell ref="E39:F39"/>
    <mergeCell ref="G39:I39"/>
    <mergeCell ref="M39:P39"/>
    <mergeCell ref="B46:D46"/>
    <mergeCell ref="E46:F46"/>
    <mergeCell ref="G46:I46"/>
    <mergeCell ref="M46:P46"/>
    <mergeCell ref="B28:D28"/>
    <mergeCell ref="E28:F28"/>
    <mergeCell ref="G28:I28"/>
    <mergeCell ref="M28:P28"/>
    <mergeCell ref="B34:D34"/>
    <mergeCell ref="E34:F34"/>
    <mergeCell ref="G34:I34"/>
    <mergeCell ref="M34:P34"/>
    <mergeCell ref="B1:D1"/>
    <mergeCell ref="E1:F1"/>
    <mergeCell ref="G1:I1"/>
    <mergeCell ref="M1:P1"/>
    <mergeCell ref="B2:P2"/>
    <mergeCell ref="B8:D8"/>
    <mergeCell ref="E8:F8"/>
    <mergeCell ref="G8:I8"/>
    <mergeCell ref="M8:P8"/>
    <mergeCell ref="B6:D6"/>
    <mergeCell ref="E6:F6"/>
    <mergeCell ref="G6:I6"/>
    <mergeCell ref="M6:P6"/>
    <mergeCell ref="B7:D7"/>
    <mergeCell ref="E7:F7"/>
    <mergeCell ref="G7:I7"/>
    <mergeCell ref="A3:A13"/>
    <mergeCell ref="B3:D3"/>
    <mergeCell ref="E3:F3"/>
    <mergeCell ref="G3:I3"/>
    <mergeCell ref="M3:P3"/>
    <mergeCell ref="B18:P18"/>
    <mergeCell ref="B4:D4"/>
    <mergeCell ref="E4:F4"/>
    <mergeCell ref="G4:I4"/>
    <mergeCell ref="M4:P4"/>
    <mergeCell ref="B5:D5"/>
    <mergeCell ref="E5:F5"/>
    <mergeCell ref="G5:I5"/>
    <mergeCell ref="M5:P5"/>
    <mergeCell ref="B9:D9"/>
    <mergeCell ref="E9:F9"/>
    <mergeCell ref="G9:I9"/>
    <mergeCell ref="M9:P9"/>
    <mergeCell ref="B12:D12"/>
    <mergeCell ref="B11:D11"/>
    <mergeCell ref="E11:F11"/>
    <mergeCell ref="G11:I11"/>
    <mergeCell ref="M11:P11"/>
    <mergeCell ref="E13:F13"/>
    <mergeCell ref="M7:P7"/>
    <mergeCell ref="M10:P10"/>
    <mergeCell ref="G13:I13"/>
    <mergeCell ref="M13:P13"/>
    <mergeCell ref="E12:F12"/>
    <mergeCell ref="G12:I12"/>
    <mergeCell ref="M12:P12"/>
    <mergeCell ref="B13:D13"/>
    <mergeCell ref="M21:P21"/>
    <mergeCell ref="E19:F19"/>
    <mergeCell ref="G19:I19"/>
    <mergeCell ref="M19:P19"/>
    <mergeCell ref="B20:D20"/>
    <mergeCell ref="E20:F20"/>
    <mergeCell ref="G20:I20"/>
    <mergeCell ref="B14:D14"/>
    <mergeCell ref="E14:F14"/>
    <mergeCell ref="G14:I14"/>
    <mergeCell ref="B15:D15"/>
    <mergeCell ref="E15:F15"/>
    <mergeCell ref="G15:I15"/>
    <mergeCell ref="B16:D16"/>
    <mergeCell ref="E16:F16"/>
    <mergeCell ref="G16:I16"/>
    <mergeCell ref="M43:P43"/>
    <mergeCell ref="M42:P42"/>
    <mergeCell ref="M41:P41"/>
    <mergeCell ref="B10:D10"/>
    <mergeCell ref="E10:F10"/>
    <mergeCell ref="G10:I10"/>
    <mergeCell ref="B19:D19"/>
    <mergeCell ref="B21:D21"/>
    <mergeCell ref="E21:F21"/>
    <mergeCell ref="G21:I21"/>
    <mergeCell ref="B24:D24"/>
    <mergeCell ref="E24:F24"/>
    <mergeCell ref="G24:I24"/>
    <mergeCell ref="M24:P24"/>
    <mergeCell ref="B22:D22"/>
    <mergeCell ref="E22:F22"/>
    <mergeCell ref="G22:I22"/>
    <mergeCell ref="M22:P22"/>
    <mergeCell ref="B23:D23"/>
    <mergeCell ref="E23:F23"/>
    <mergeCell ref="G23:I23"/>
    <mergeCell ref="M23:P23"/>
    <mergeCell ref="E30:F30"/>
    <mergeCell ref="E31:F31"/>
    <mergeCell ref="M62:P62"/>
    <mergeCell ref="G62:I62"/>
    <mergeCell ref="E62:F62"/>
    <mergeCell ref="B40:D40"/>
    <mergeCell ref="E40:F40"/>
    <mergeCell ref="G40:I40"/>
    <mergeCell ref="M40:P40"/>
    <mergeCell ref="B45:D45"/>
    <mergeCell ref="B44:D44"/>
    <mergeCell ref="B43:D43"/>
    <mergeCell ref="B42:D42"/>
    <mergeCell ref="B41:D41"/>
    <mergeCell ref="E41:F41"/>
    <mergeCell ref="E42:F42"/>
    <mergeCell ref="E43:F43"/>
    <mergeCell ref="E44:F44"/>
    <mergeCell ref="E45:F45"/>
    <mergeCell ref="G45:I45"/>
    <mergeCell ref="G44:I44"/>
    <mergeCell ref="G43:I43"/>
    <mergeCell ref="G42:I42"/>
    <mergeCell ref="G41:I41"/>
    <mergeCell ref="M45:P45"/>
    <mergeCell ref="M44:P44"/>
  </mergeCells>
  <hyperlinks>
    <hyperlink ref="M28" r:id="rId1" display="https://comcast.box.com/s/7k2q73s9oqccj4u3bhlmb4gshhdc4v1d"/>
    <hyperlink ref="M28:P28" r:id="rId2" display="Document"/>
    <hyperlink ref="M29" r:id="rId3" display="https://comcast.box.com/s/1jboy0jvl82k03g2ynmw8vi9dae64hgp"/>
    <hyperlink ref="M29:P29" r:id="rId4" display="Document"/>
  </hyperlinks>
  <pageMargins left="0.7" right="0.7" top="0.75" bottom="0.75" header="0.3" footer="0.3"/>
  <pageSetup orientation="portrait"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65"/>
  <sheetViews>
    <sheetView zoomScale="130" zoomScaleNormal="130" workbookViewId="0">
      <selection activeCell="G31" sqref="G31"/>
    </sheetView>
  </sheetViews>
  <sheetFormatPr defaultRowHeight="15" x14ac:dyDescent="0.25"/>
  <cols>
    <col min="1" max="1" width="6.125" style="18" customWidth="1"/>
    <col min="2" max="2" width="13.75" customWidth="1"/>
    <col min="3" max="3" width="7.375" customWidth="1"/>
    <col min="4" max="4" width="7.75" customWidth="1"/>
    <col min="5" max="5" width="7.375" customWidth="1"/>
    <col min="6" max="6" width="4.75" customWidth="1"/>
    <col min="7" max="7" width="5.875" bestFit="1" customWidth="1"/>
    <col min="8" max="10" width="3.75" customWidth="1"/>
    <col min="11" max="11" width="2.75" customWidth="1"/>
    <col min="12" max="227" width="0.375" customWidth="1"/>
    <col min="228" max="249" width="0.375" style="18" customWidth="1"/>
    <col min="250" max="256" width="9.125" style="18"/>
    <col min="257" max="257" width="6.125" style="18" customWidth="1"/>
    <col min="258" max="258" width="13.75" style="18" customWidth="1"/>
    <col min="259" max="259" width="5.75" style="18" customWidth="1"/>
    <col min="260" max="260" width="7.75" style="18" customWidth="1"/>
    <col min="261" max="261" width="7.375" style="18" customWidth="1"/>
    <col min="262" max="262" width="4.75" style="18" customWidth="1"/>
    <col min="263" max="263" width="5.875" style="18" bestFit="1" customWidth="1"/>
    <col min="264" max="266" width="3.75" style="18" customWidth="1"/>
    <col min="267" max="267" width="2.75" style="18" customWidth="1"/>
    <col min="268" max="505" width="0.375" style="18" customWidth="1"/>
    <col min="506" max="512" width="9.125" style="18"/>
    <col min="513" max="513" width="6.125" style="18" customWidth="1"/>
    <col min="514" max="514" width="13.75" style="18" customWidth="1"/>
    <col min="515" max="515" width="5.75" style="18" customWidth="1"/>
    <col min="516" max="516" width="7.75" style="18" customWidth="1"/>
    <col min="517" max="517" width="7.375" style="18" customWidth="1"/>
    <col min="518" max="518" width="4.75" style="18" customWidth="1"/>
    <col min="519" max="519" width="5.875" style="18" bestFit="1" customWidth="1"/>
    <col min="520" max="522" width="3.75" style="18" customWidth="1"/>
    <col min="523" max="523" width="2.75" style="18" customWidth="1"/>
    <col min="524" max="761" width="0.375" style="18" customWidth="1"/>
    <col min="762" max="768" width="9.125" style="18"/>
    <col min="769" max="769" width="6.125" style="18" customWidth="1"/>
    <col min="770" max="770" width="13.75" style="18" customWidth="1"/>
    <col min="771" max="771" width="5.75" style="18" customWidth="1"/>
    <col min="772" max="772" width="7.75" style="18" customWidth="1"/>
    <col min="773" max="773" width="7.375" style="18" customWidth="1"/>
    <col min="774" max="774" width="4.75" style="18" customWidth="1"/>
    <col min="775" max="775" width="5.875" style="18" bestFit="1" customWidth="1"/>
    <col min="776" max="778" width="3.75" style="18" customWidth="1"/>
    <col min="779" max="779" width="2.75" style="18" customWidth="1"/>
    <col min="780" max="1017" width="0.375" style="18" customWidth="1"/>
    <col min="1018" max="1024" width="9.125" style="18"/>
    <col min="1025" max="1025" width="6.125" style="18" customWidth="1"/>
    <col min="1026" max="1026" width="13.75" style="18" customWidth="1"/>
    <col min="1027" max="1027" width="5.75" style="18" customWidth="1"/>
    <col min="1028" max="1028" width="7.75" style="18" customWidth="1"/>
    <col min="1029" max="1029" width="7.375" style="18" customWidth="1"/>
    <col min="1030" max="1030" width="4.75" style="18" customWidth="1"/>
    <col min="1031" max="1031" width="5.875" style="18" bestFit="1" customWidth="1"/>
    <col min="1032" max="1034" width="3.75" style="18" customWidth="1"/>
    <col min="1035" max="1035" width="2.75" style="18" customWidth="1"/>
    <col min="1036" max="1273" width="0.375" style="18" customWidth="1"/>
    <col min="1274" max="1280" width="9.125" style="18"/>
    <col min="1281" max="1281" width="6.125" style="18" customWidth="1"/>
    <col min="1282" max="1282" width="13.75" style="18" customWidth="1"/>
    <col min="1283" max="1283" width="5.75" style="18" customWidth="1"/>
    <col min="1284" max="1284" width="7.75" style="18" customWidth="1"/>
    <col min="1285" max="1285" width="7.375" style="18" customWidth="1"/>
    <col min="1286" max="1286" width="4.75" style="18" customWidth="1"/>
    <col min="1287" max="1287" width="5.875" style="18" bestFit="1" customWidth="1"/>
    <col min="1288" max="1290" width="3.75" style="18" customWidth="1"/>
    <col min="1291" max="1291" width="2.75" style="18" customWidth="1"/>
    <col min="1292" max="1529" width="0.375" style="18" customWidth="1"/>
    <col min="1530" max="1536" width="9.125" style="18"/>
    <col min="1537" max="1537" width="6.125" style="18" customWidth="1"/>
    <col min="1538" max="1538" width="13.75" style="18" customWidth="1"/>
    <col min="1539" max="1539" width="5.75" style="18" customWidth="1"/>
    <col min="1540" max="1540" width="7.75" style="18" customWidth="1"/>
    <col min="1541" max="1541" width="7.375" style="18" customWidth="1"/>
    <col min="1542" max="1542" width="4.75" style="18" customWidth="1"/>
    <col min="1543" max="1543" width="5.875" style="18" bestFit="1" customWidth="1"/>
    <col min="1544" max="1546" width="3.75" style="18" customWidth="1"/>
    <col min="1547" max="1547" width="2.75" style="18" customWidth="1"/>
    <col min="1548" max="1785" width="0.375" style="18" customWidth="1"/>
    <col min="1786" max="1792" width="9.125" style="18"/>
    <col min="1793" max="1793" width="6.125" style="18" customWidth="1"/>
    <col min="1794" max="1794" width="13.75" style="18" customWidth="1"/>
    <col min="1795" max="1795" width="5.75" style="18" customWidth="1"/>
    <col min="1796" max="1796" width="7.75" style="18" customWidth="1"/>
    <col min="1797" max="1797" width="7.375" style="18" customWidth="1"/>
    <col min="1798" max="1798" width="4.75" style="18" customWidth="1"/>
    <col min="1799" max="1799" width="5.875" style="18" bestFit="1" customWidth="1"/>
    <col min="1800" max="1802" width="3.75" style="18" customWidth="1"/>
    <col min="1803" max="1803" width="2.75" style="18" customWidth="1"/>
    <col min="1804" max="2041" width="0.375" style="18" customWidth="1"/>
    <col min="2042" max="2048" width="9.125" style="18"/>
    <col min="2049" max="2049" width="6.125" style="18" customWidth="1"/>
    <col min="2050" max="2050" width="13.75" style="18" customWidth="1"/>
    <col min="2051" max="2051" width="5.75" style="18" customWidth="1"/>
    <col min="2052" max="2052" width="7.75" style="18" customWidth="1"/>
    <col min="2053" max="2053" width="7.375" style="18" customWidth="1"/>
    <col min="2054" max="2054" width="4.75" style="18" customWidth="1"/>
    <col min="2055" max="2055" width="5.875" style="18" bestFit="1" customWidth="1"/>
    <col min="2056" max="2058" width="3.75" style="18" customWidth="1"/>
    <col min="2059" max="2059" width="2.75" style="18" customWidth="1"/>
    <col min="2060" max="2297" width="0.375" style="18" customWidth="1"/>
    <col min="2298" max="2304" width="9.125" style="18"/>
    <col min="2305" max="2305" width="6.125" style="18" customWidth="1"/>
    <col min="2306" max="2306" width="13.75" style="18" customWidth="1"/>
    <col min="2307" max="2307" width="5.75" style="18" customWidth="1"/>
    <col min="2308" max="2308" width="7.75" style="18" customWidth="1"/>
    <col min="2309" max="2309" width="7.375" style="18" customWidth="1"/>
    <col min="2310" max="2310" width="4.75" style="18" customWidth="1"/>
    <col min="2311" max="2311" width="5.875" style="18" bestFit="1" customWidth="1"/>
    <col min="2312" max="2314" width="3.75" style="18" customWidth="1"/>
    <col min="2315" max="2315" width="2.75" style="18" customWidth="1"/>
    <col min="2316" max="2553" width="0.375" style="18" customWidth="1"/>
    <col min="2554" max="2560" width="9.125" style="18"/>
    <col min="2561" max="2561" width="6.125" style="18" customWidth="1"/>
    <col min="2562" max="2562" width="13.75" style="18" customWidth="1"/>
    <col min="2563" max="2563" width="5.75" style="18" customWidth="1"/>
    <col min="2564" max="2564" width="7.75" style="18" customWidth="1"/>
    <col min="2565" max="2565" width="7.375" style="18" customWidth="1"/>
    <col min="2566" max="2566" width="4.75" style="18" customWidth="1"/>
    <col min="2567" max="2567" width="5.875" style="18" bestFit="1" customWidth="1"/>
    <col min="2568" max="2570" width="3.75" style="18" customWidth="1"/>
    <col min="2571" max="2571" width="2.75" style="18" customWidth="1"/>
    <col min="2572" max="2809" width="0.375" style="18" customWidth="1"/>
    <col min="2810" max="2816" width="9.125" style="18"/>
    <col min="2817" max="2817" width="6.125" style="18" customWidth="1"/>
    <col min="2818" max="2818" width="13.75" style="18" customWidth="1"/>
    <col min="2819" max="2819" width="5.75" style="18" customWidth="1"/>
    <col min="2820" max="2820" width="7.75" style="18" customWidth="1"/>
    <col min="2821" max="2821" width="7.375" style="18" customWidth="1"/>
    <col min="2822" max="2822" width="4.75" style="18" customWidth="1"/>
    <col min="2823" max="2823" width="5.875" style="18" bestFit="1" customWidth="1"/>
    <col min="2824" max="2826" width="3.75" style="18" customWidth="1"/>
    <col min="2827" max="2827" width="2.75" style="18" customWidth="1"/>
    <col min="2828" max="3065" width="0.375" style="18" customWidth="1"/>
    <col min="3066" max="3072" width="9.125" style="18"/>
    <col min="3073" max="3073" width="6.125" style="18" customWidth="1"/>
    <col min="3074" max="3074" width="13.75" style="18" customWidth="1"/>
    <col min="3075" max="3075" width="5.75" style="18" customWidth="1"/>
    <col min="3076" max="3076" width="7.75" style="18" customWidth="1"/>
    <col min="3077" max="3077" width="7.375" style="18" customWidth="1"/>
    <col min="3078" max="3078" width="4.75" style="18" customWidth="1"/>
    <col min="3079" max="3079" width="5.875" style="18" bestFit="1" customWidth="1"/>
    <col min="3080" max="3082" width="3.75" style="18" customWidth="1"/>
    <col min="3083" max="3083" width="2.75" style="18" customWidth="1"/>
    <col min="3084" max="3321" width="0.375" style="18" customWidth="1"/>
    <col min="3322" max="3328" width="9.125" style="18"/>
    <col min="3329" max="3329" width="6.125" style="18" customWidth="1"/>
    <col min="3330" max="3330" width="13.75" style="18" customWidth="1"/>
    <col min="3331" max="3331" width="5.75" style="18" customWidth="1"/>
    <col min="3332" max="3332" width="7.75" style="18" customWidth="1"/>
    <col min="3333" max="3333" width="7.375" style="18" customWidth="1"/>
    <col min="3334" max="3334" width="4.75" style="18" customWidth="1"/>
    <col min="3335" max="3335" width="5.875" style="18" bestFit="1" customWidth="1"/>
    <col min="3336" max="3338" width="3.75" style="18" customWidth="1"/>
    <col min="3339" max="3339" width="2.75" style="18" customWidth="1"/>
    <col min="3340" max="3577" width="0.375" style="18" customWidth="1"/>
    <col min="3578" max="3584" width="9.125" style="18"/>
    <col min="3585" max="3585" width="6.125" style="18" customWidth="1"/>
    <col min="3586" max="3586" width="13.75" style="18" customWidth="1"/>
    <col min="3587" max="3587" width="5.75" style="18" customWidth="1"/>
    <col min="3588" max="3588" width="7.75" style="18" customWidth="1"/>
    <col min="3589" max="3589" width="7.375" style="18" customWidth="1"/>
    <col min="3590" max="3590" width="4.75" style="18" customWidth="1"/>
    <col min="3591" max="3591" width="5.875" style="18" bestFit="1" customWidth="1"/>
    <col min="3592" max="3594" width="3.75" style="18" customWidth="1"/>
    <col min="3595" max="3595" width="2.75" style="18" customWidth="1"/>
    <col min="3596" max="3833" width="0.375" style="18" customWidth="1"/>
    <col min="3834" max="3840" width="9.125" style="18"/>
    <col min="3841" max="3841" width="6.125" style="18" customWidth="1"/>
    <col min="3842" max="3842" width="13.75" style="18" customWidth="1"/>
    <col min="3843" max="3843" width="5.75" style="18" customWidth="1"/>
    <col min="3844" max="3844" width="7.75" style="18" customWidth="1"/>
    <col min="3845" max="3845" width="7.375" style="18" customWidth="1"/>
    <col min="3846" max="3846" width="4.75" style="18" customWidth="1"/>
    <col min="3847" max="3847" width="5.875" style="18" bestFit="1" customWidth="1"/>
    <col min="3848" max="3850" width="3.75" style="18" customWidth="1"/>
    <col min="3851" max="3851" width="2.75" style="18" customWidth="1"/>
    <col min="3852" max="4089" width="0.375" style="18" customWidth="1"/>
    <col min="4090" max="4096" width="9.125" style="18"/>
    <col min="4097" max="4097" width="6.125" style="18" customWidth="1"/>
    <col min="4098" max="4098" width="13.75" style="18" customWidth="1"/>
    <col min="4099" max="4099" width="5.75" style="18" customWidth="1"/>
    <col min="4100" max="4100" width="7.75" style="18" customWidth="1"/>
    <col min="4101" max="4101" width="7.375" style="18" customWidth="1"/>
    <col min="4102" max="4102" width="4.75" style="18" customWidth="1"/>
    <col min="4103" max="4103" width="5.875" style="18" bestFit="1" customWidth="1"/>
    <col min="4104" max="4106" width="3.75" style="18" customWidth="1"/>
    <col min="4107" max="4107" width="2.75" style="18" customWidth="1"/>
    <col min="4108" max="4345" width="0.375" style="18" customWidth="1"/>
    <col min="4346" max="4352" width="9.125" style="18"/>
    <col min="4353" max="4353" width="6.125" style="18" customWidth="1"/>
    <col min="4354" max="4354" width="13.75" style="18" customWidth="1"/>
    <col min="4355" max="4355" width="5.75" style="18" customWidth="1"/>
    <col min="4356" max="4356" width="7.75" style="18" customWidth="1"/>
    <col min="4357" max="4357" width="7.375" style="18" customWidth="1"/>
    <col min="4358" max="4358" width="4.75" style="18" customWidth="1"/>
    <col min="4359" max="4359" width="5.875" style="18" bestFit="1" customWidth="1"/>
    <col min="4360" max="4362" width="3.75" style="18" customWidth="1"/>
    <col min="4363" max="4363" width="2.75" style="18" customWidth="1"/>
    <col min="4364" max="4601" width="0.375" style="18" customWidth="1"/>
    <col min="4602" max="4608" width="9.125" style="18"/>
    <col min="4609" max="4609" width="6.125" style="18" customWidth="1"/>
    <col min="4610" max="4610" width="13.75" style="18" customWidth="1"/>
    <col min="4611" max="4611" width="5.75" style="18" customWidth="1"/>
    <col min="4612" max="4612" width="7.75" style="18" customWidth="1"/>
    <col min="4613" max="4613" width="7.375" style="18" customWidth="1"/>
    <col min="4614" max="4614" width="4.75" style="18" customWidth="1"/>
    <col min="4615" max="4615" width="5.875" style="18" bestFit="1" customWidth="1"/>
    <col min="4616" max="4618" width="3.75" style="18" customWidth="1"/>
    <col min="4619" max="4619" width="2.75" style="18" customWidth="1"/>
    <col min="4620" max="4857" width="0.375" style="18" customWidth="1"/>
    <col min="4858" max="4864" width="9.125" style="18"/>
    <col min="4865" max="4865" width="6.125" style="18" customWidth="1"/>
    <col min="4866" max="4866" width="13.75" style="18" customWidth="1"/>
    <col min="4867" max="4867" width="5.75" style="18" customWidth="1"/>
    <col min="4868" max="4868" width="7.75" style="18" customWidth="1"/>
    <col min="4869" max="4869" width="7.375" style="18" customWidth="1"/>
    <col min="4870" max="4870" width="4.75" style="18" customWidth="1"/>
    <col min="4871" max="4871" width="5.875" style="18" bestFit="1" customWidth="1"/>
    <col min="4872" max="4874" width="3.75" style="18" customWidth="1"/>
    <col min="4875" max="4875" width="2.75" style="18" customWidth="1"/>
    <col min="4876" max="5113" width="0.375" style="18" customWidth="1"/>
    <col min="5114" max="5120" width="9.125" style="18"/>
    <col min="5121" max="5121" width="6.125" style="18" customWidth="1"/>
    <col min="5122" max="5122" width="13.75" style="18" customWidth="1"/>
    <col min="5123" max="5123" width="5.75" style="18" customWidth="1"/>
    <col min="5124" max="5124" width="7.75" style="18" customWidth="1"/>
    <col min="5125" max="5125" width="7.375" style="18" customWidth="1"/>
    <col min="5126" max="5126" width="4.75" style="18" customWidth="1"/>
    <col min="5127" max="5127" width="5.875" style="18" bestFit="1" customWidth="1"/>
    <col min="5128" max="5130" width="3.75" style="18" customWidth="1"/>
    <col min="5131" max="5131" width="2.75" style="18" customWidth="1"/>
    <col min="5132" max="5369" width="0.375" style="18" customWidth="1"/>
    <col min="5370" max="5376" width="9.125" style="18"/>
    <col min="5377" max="5377" width="6.125" style="18" customWidth="1"/>
    <col min="5378" max="5378" width="13.75" style="18" customWidth="1"/>
    <col min="5379" max="5379" width="5.75" style="18" customWidth="1"/>
    <col min="5380" max="5380" width="7.75" style="18" customWidth="1"/>
    <col min="5381" max="5381" width="7.375" style="18" customWidth="1"/>
    <col min="5382" max="5382" width="4.75" style="18" customWidth="1"/>
    <col min="5383" max="5383" width="5.875" style="18" bestFit="1" customWidth="1"/>
    <col min="5384" max="5386" width="3.75" style="18" customWidth="1"/>
    <col min="5387" max="5387" width="2.75" style="18" customWidth="1"/>
    <col min="5388" max="5625" width="0.375" style="18" customWidth="1"/>
    <col min="5626" max="5632" width="9.125" style="18"/>
    <col min="5633" max="5633" width="6.125" style="18" customWidth="1"/>
    <col min="5634" max="5634" width="13.75" style="18" customWidth="1"/>
    <col min="5635" max="5635" width="5.75" style="18" customWidth="1"/>
    <col min="5636" max="5636" width="7.75" style="18" customWidth="1"/>
    <col min="5637" max="5637" width="7.375" style="18" customWidth="1"/>
    <col min="5638" max="5638" width="4.75" style="18" customWidth="1"/>
    <col min="5639" max="5639" width="5.875" style="18" bestFit="1" customWidth="1"/>
    <col min="5640" max="5642" width="3.75" style="18" customWidth="1"/>
    <col min="5643" max="5643" width="2.75" style="18" customWidth="1"/>
    <col min="5644" max="5881" width="0.375" style="18" customWidth="1"/>
    <col min="5882" max="5888" width="9.125" style="18"/>
    <col min="5889" max="5889" width="6.125" style="18" customWidth="1"/>
    <col min="5890" max="5890" width="13.75" style="18" customWidth="1"/>
    <col min="5891" max="5891" width="5.75" style="18" customWidth="1"/>
    <col min="5892" max="5892" width="7.75" style="18" customWidth="1"/>
    <col min="5893" max="5893" width="7.375" style="18" customWidth="1"/>
    <col min="5894" max="5894" width="4.75" style="18" customWidth="1"/>
    <col min="5895" max="5895" width="5.875" style="18" bestFit="1" customWidth="1"/>
    <col min="5896" max="5898" width="3.75" style="18" customWidth="1"/>
    <col min="5899" max="5899" width="2.75" style="18" customWidth="1"/>
    <col min="5900" max="6137" width="0.375" style="18" customWidth="1"/>
    <col min="6138" max="6144" width="9.125" style="18"/>
    <col min="6145" max="6145" width="6.125" style="18" customWidth="1"/>
    <col min="6146" max="6146" width="13.75" style="18" customWidth="1"/>
    <col min="6147" max="6147" width="5.75" style="18" customWidth="1"/>
    <col min="6148" max="6148" width="7.75" style="18" customWidth="1"/>
    <col min="6149" max="6149" width="7.375" style="18" customWidth="1"/>
    <col min="6150" max="6150" width="4.75" style="18" customWidth="1"/>
    <col min="6151" max="6151" width="5.875" style="18" bestFit="1" customWidth="1"/>
    <col min="6152" max="6154" width="3.75" style="18" customWidth="1"/>
    <col min="6155" max="6155" width="2.75" style="18" customWidth="1"/>
    <col min="6156" max="6393" width="0.375" style="18" customWidth="1"/>
    <col min="6394" max="6400" width="9.125" style="18"/>
    <col min="6401" max="6401" width="6.125" style="18" customWidth="1"/>
    <col min="6402" max="6402" width="13.75" style="18" customWidth="1"/>
    <col min="6403" max="6403" width="5.75" style="18" customWidth="1"/>
    <col min="6404" max="6404" width="7.75" style="18" customWidth="1"/>
    <col min="6405" max="6405" width="7.375" style="18" customWidth="1"/>
    <col min="6406" max="6406" width="4.75" style="18" customWidth="1"/>
    <col min="6407" max="6407" width="5.875" style="18" bestFit="1" customWidth="1"/>
    <col min="6408" max="6410" width="3.75" style="18" customWidth="1"/>
    <col min="6411" max="6411" width="2.75" style="18" customWidth="1"/>
    <col min="6412" max="6649" width="0.375" style="18" customWidth="1"/>
    <col min="6650" max="6656" width="9.125" style="18"/>
    <col min="6657" max="6657" width="6.125" style="18" customWidth="1"/>
    <col min="6658" max="6658" width="13.75" style="18" customWidth="1"/>
    <col min="6659" max="6659" width="5.75" style="18" customWidth="1"/>
    <col min="6660" max="6660" width="7.75" style="18" customWidth="1"/>
    <col min="6661" max="6661" width="7.375" style="18" customWidth="1"/>
    <col min="6662" max="6662" width="4.75" style="18" customWidth="1"/>
    <col min="6663" max="6663" width="5.875" style="18" bestFit="1" customWidth="1"/>
    <col min="6664" max="6666" width="3.75" style="18" customWidth="1"/>
    <col min="6667" max="6667" width="2.75" style="18" customWidth="1"/>
    <col min="6668" max="6905" width="0.375" style="18" customWidth="1"/>
    <col min="6906" max="6912" width="9.125" style="18"/>
    <col min="6913" max="6913" width="6.125" style="18" customWidth="1"/>
    <col min="6914" max="6914" width="13.75" style="18" customWidth="1"/>
    <col min="6915" max="6915" width="5.75" style="18" customWidth="1"/>
    <col min="6916" max="6916" width="7.75" style="18" customWidth="1"/>
    <col min="6917" max="6917" width="7.375" style="18" customWidth="1"/>
    <col min="6918" max="6918" width="4.75" style="18" customWidth="1"/>
    <col min="6919" max="6919" width="5.875" style="18" bestFit="1" customWidth="1"/>
    <col min="6920" max="6922" width="3.75" style="18" customWidth="1"/>
    <col min="6923" max="6923" width="2.75" style="18" customWidth="1"/>
    <col min="6924" max="7161" width="0.375" style="18" customWidth="1"/>
    <col min="7162" max="7168" width="9.125" style="18"/>
    <col min="7169" max="7169" width="6.125" style="18" customWidth="1"/>
    <col min="7170" max="7170" width="13.75" style="18" customWidth="1"/>
    <col min="7171" max="7171" width="5.75" style="18" customWidth="1"/>
    <col min="7172" max="7172" width="7.75" style="18" customWidth="1"/>
    <col min="7173" max="7173" width="7.375" style="18" customWidth="1"/>
    <col min="7174" max="7174" width="4.75" style="18" customWidth="1"/>
    <col min="7175" max="7175" width="5.875" style="18" bestFit="1" customWidth="1"/>
    <col min="7176" max="7178" width="3.75" style="18" customWidth="1"/>
    <col min="7179" max="7179" width="2.75" style="18" customWidth="1"/>
    <col min="7180" max="7417" width="0.375" style="18" customWidth="1"/>
    <col min="7418" max="7424" width="9.125" style="18"/>
    <col min="7425" max="7425" width="6.125" style="18" customWidth="1"/>
    <col min="7426" max="7426" width="13.75" style="18" customWidth="1"/>
    <col min="7427" max="7427" width="5.75" style="18" customWidth="1"/>
    <col min="7428" max="7428" width="7.75" style="18" customWidth="1"/>
    <col min="7429" max="7429" width="7.375" style="18" customWidth="1"/>
    <col min="7430" max="7430" width="4.75" style="18" customWidth="1"/>
    <col min="7431" max="7431" width="5.875" style="18" bestFit="1" customWidth="1"/>
    <col min="7432" max="7434" width="3.75" style="18" customWidth="1"/>
    <col min="7435" max="7435" width="2.75" style="18" customWidth="1"/>
    <col min="7436" max="7673" width="0.375" style="18" customWidth="1"/>
    <col min="7674" max="7680" width="9.125" style="18"/>
    <col min="7681" max="7681" width="6.125" style="18" customWidth="1"/>
    <col min="7682" max="7682" width="13.75" style="18" customWidth="1"/>
    <col min="7683" max="7683" width="5.75" style="18" customWidth="1"/>
    <col min="7684" max="7684" width="7.75" style="18" customWidth="1"/>
    <col min="7685" max="7685" width="7.375" style="18" customWidth="1"/>
    <col min="7686" max="7686" width="4.75" style="18" customWidth="1"/>
    <col min="7687" max="7687" width="5.875" style="18" bestFit="1" customWidth="1"/>
    <col min="7688" max="7690" width="3.75" style="18" customWidth="1"/>
    <col min="7691" max="7691" width="2.75" style="18" customWidth="1"/>
    <col min="7692" max="7929" width="0.375" style="18" customWidth="1"/>
    <col min="7930" max="7936" width="9.125" style="18"/>
    <col min="7937" max="7937" width="6.125" style="18" customWidth="1"/>
    <col min="7938" max="7938" width="13.75" style="18" customWidth="1"/>
    <col min="7939" max="7939" width="5.75" style="18" customWidth="1"/>
    <col min="7940" max="7940" width="7.75" style="18" customWidth="1"/>
    <col min="7941" max="7941" width="7.375" style="18" customWidth="1"/>
    <col min="7942" max="7942" width="4.75" style="18" customWidth="1"/>
    <col min="7943" max="7943" width="5.875" style="18" bestFit="1" customWidth="1"/>
    <col min="7944" max="7946" width="3.75" style="18" customWidth="1"/>
    <col min="7947" max="7947" width="2.75" style="18" customWidth="1"/>
    <col min="7948" max="8185" width="0.375" style="18" customWidth="1"/>
    <col min="8186" max="8192" width="9.125" style="18"/>
    <col min="8193" max="8193" width="6.125" style="18" customWidth="1"/>
    <col min="8194" max="8194" width="13.75" style="18" customWidth="1"/>
    <col min="8195" max="8195" width="5.75" style="18" customWidth="1"/>
    <col min="8196" max="8196" width="7.75" style="18" customWidth="1"/>
    <col min="8197" max="8197" width="7.375" style="18" customWidth="1"/>
    <col min="8198" max="8198" width="4.75" style="18" customWidth="1"/>
    <col min="8199" max="8199" width="5.875" style="18" bestFit="1" customWidth="1"/>
    <col min="8200" max="8202" width="3.75" style="18" customWidth="1"/>
    <col min="8203" max="8203" width="2.75" style="18" customWidth="1"/>
    <col min="8204" max="8441" width="0.375" style="18" customWidth="1"/>
    <col min="8442" max="8448" width="9.125" style="18"/>
    <col min="8449" max="8449" width="6.125" style="18" customWidth="1"/>
    <col min="8450" max="8450" width="13.75" style="18" customWidth="1"/>
    <col min="8451" max="8451" width="5.75" style="18" customWidth="1"/>
    <col min="8452" max="8452" width="7.75" style="18" customWidth="1"/>
    <col min="8453" max="8453" width="7.375" style="18" customWidth="1"/>
    <col min="8454" max="8454" width="4.75" style="18" customWidth="1"/>
    <col min="8455" max="8455" width="5.875" style="18" bestFit="1" customWidth="1"/>
    <col min="8456" max="8458" width="3.75" style="18" customWidth="1"/>
    <col min="8459" max="8459" width="2.75" style="18" customWidth="1"/>
    <col min="8460" max="8697" width="0.375" style="18" customWidth="1"/>
    <col min="8698" max="8704" width="9.125" style="18"/>
    <col min="8705" max="8705" width="6.125" style="18" customWidth="1"/>
    <col min="8706" max="8706" width="13.75" style="18" customWidth="1"/>
    <col min="8707" max="8707" width="5.75" style="18" customWidth="1"/>
    <col min="8708" max="8708" width="7.75" style="18" customWidth="1"/>
    <col min="8709" max="8709" width="7.375" style="18" customWidth="1"/>
    <col min="8710" max="8710" width="4.75" style="18" customWidth="1"/>
    <col min="8711" max="8711" width="5.875" style="18" bestFit="1" customWidth="1"/>
    <col min="8712" max="8714" width="3.75" style="18" customWidth="1"/>
    <col min="8715" max="8715" width="2.75" style="18" customWidth="1"/>
    <col min="8716" max="8953" width="0.375" style="18" customWidth="1"/>
    <col min="8954" max="8960" width="9.125" style="18"/>
    <col min="8961" max="8961" width="6.125" style="18" customWidth="1"/>
    <col min="8962" max="8962" width="13.75" style="18" customWidth="1"/>
    <col min="8963" max="8963" width="5.75" style="18" customWidth="1"/>
    <col min="8964" max="8964" width="7.75" style="18" customWidth="1"/>
    <col min="8965" max="8965" width="7.375" style="18" customWidth="1"/>
    <col min="8966" max="8966" width="4.75" style="18" customWidth="1"/>
    <col min="8967" max="8967" width="5.875" style="18" bestFit="1" customWidth="1"/>
    <col min="8968" max="8970" width="3.75" style="18" customWidth="1"/>
    <col min="8971" max="8971" width="2.75" style="18" customWidth="1"/>
    <col min="8972" max="9209" width="0.375" style="18" customWidth="1"/>
    <col min="9210" max="9216" width="9.125" style="18"/>
    <col min="9217" max="9217" width="6.125" style="18" customWidth="1"/>
    <col min="9218" max="9218" width="13.75" style="18" customWidth="1"/>
    <col min="9219" max="9219" width="5.75" style="18" customWidth="1"/>
    <col min="9220" max="9220" width="7.75" style="18" customWidth="1"/>
    <col min="9221" max="9221" width="7.375" style="18" customWidth="1"/>
    <col min="9222" max="9222" width="4.75" style="18" customWidth="1"/>
    <col min="9223" max="9223" width="5.875" style="18" bestFit="1" customWidth="1"/>
    <col min="9224" max="9226" width="3.75" style="18" customWidth="1"/>
    <col min="9227" max="9227" width="2.75" style="18" customWidth="1"/>
    <col min="9228" max="9465" width="0.375" style="18" customWidth="1"/>
    <col min="9466" max="9472" width="9.125" style="18"/>
    <col min="9473" max="9473" width="6.125" style="18" customWidth="1"/>
    <col min="9474" max="9474" width="13.75" style="18" customWidth="1"/>
    <col min="9475" max="9475" width="5.75" style="18" customWidth="1"/>
    <col min="9476" max="9476" width="7.75" style="18" customWidth="1"/>
    <col min="9477" max="9477" width="7.375" style="18" customWidth="1"/>
    <col min="9478" max="9478" width="4.75" style="18" customWidth="1"/>
    <col min="9479" max="9479" width="5.875" style="18" bestFit="1" customWidth="1"/>
    <col min="9480" max="9482" width="3.75" style="18" customWidth="1"/>
    <col min="9483" max="9483" width="2.75" style="18" customWidth="1"/>
    <col min="9484" max="9721" width="0.375" style="18" customWidth="1"/>
    <col min="9722" max="9728" width="9.125" style="18"/>
    <col min="9729" max="9729" width="6.125" style="18" customWidth="1"/>
    <col min="9730" max="9730" width="13.75" style="18" customWidth="1"/>
    <col min="9731" max="9731" width="5.75" style="18" customWidth="1"/>
    <col min="9732" max="9732" width="7.75" style="18" customWidth="1"/>
    <col min="9733" max="9733" width="7.375" style="18" customWidth="1"/>
    <col min="9734" max="9734" width="4.75" style="18" customWidth="1"/>
    <col min="9735" max="9735" width="5.875" style="18" bestFit="1" customWidth="1"/>
    <col min="9736" max="9738" width="3.75" style="18" customWidth="1"/>
    <col min="9739" max="9739" width="2.75" style="18" customWidth="1"/>
    <col min="9740" max="9977" width="0.375" style="18" customWidth="1"/>
    <col min="9978" max="9984" width="9.125" style="18"/>
    <col min="9985" max="9985" width="6.125" style="18" customWidth="1"/>
    <col min="9986" max="9986" width="13.75" style="18" customWidth="1"/>
    <col min="9987" max="9987" width="5.75" style="18" customWidth="1"/>
    <col min="9988" max="9988" width="7.75" style="18" customWidth="1"/>
    <col min="9989" max="9989" width="7.375" style="18" customWidth="1"/>
    <col min="9990" max="9990" width="4.75" style="18" customWidth="1"/>
    <col min="9991" max="9991" width="5.875" style="18" bestFit="1" customWidth="1"/>
    <col min="9992" max="9994" width="3.75" style="18" customWidth="1"/>
    <col min="9995" max="9995" width="2.75" style="18" customWidth="1"/>
    <col min="9996" max="10233" width="0.375" style="18" customWidth="1"/>
    <col min="10234" max="10240" width="9.125" style="18"/>
    <col min="10241" max="10241" width="6.125" style="18" customWidth="1"/>
    <col min="10242" max="10242" width="13.75" style="18" customWidth="1"/>
    <col min="10243" max="10243" width="5.75" style="18" customWidth="1"/>
    <col min="10244" max="10244" width="7.75" style="18" customWidth="1"/>
    <col min="10245" max="10245" width="7.375" style="18" customWidth="1"/>
    <col min="10246" max="10246" width="4.75" style="18" customWidth="1"/>
    <col min="10247" max="10247" width="5.875" style="18" bestFit="1" customWidth="1"/>
    <col min="10248" max="10250" width="3.75" style="18" customWidth="1"/>
    <col min="10251" max="10251" width="2.75" style="18" customWidth="1"/>
    <col min="10252" max="10489" width="0.375" style="18" customWidth="1"/>
    <col min="10490" max="10496" width="9.125" style="18"/>
    <col min="10497" max="10497" width="6.125" style="18" customWidth="1"/>
    <col min="10498" max="10498" width="13.75" style="18" customWidth="1"/>
    <col min="10499" max="10499" width="5.75" style="18" customWidth="1"/>
    <col min="10500" max="10500" width="7.75" style="18" customWidth="1"/>
    <col min="10501" max="10501" width="7.375" style="18" customWidth="1"/>
    <col min="10502" max="10502" width="4.75" style="18" customWidth="1"/>
    <col min="10503" max="10503" width="5.875" style="18" bestFit="1" customWidth="1"/>
    <col min="10504" max="10506" width="3.75" style="18" customWidth="1"/>
    <col min="10507" max="10507" width="2.75" style="18" customWidth="1"/>
    <col min="10508" max="10745" width="0.375" style="18" customWidth="1"/>
    <col min="10746" max="10752" width="9.125" style="18"/>
    <col min="10753" max="10753" width="6.125" style="18" customWidth="1"/>
    <col min="10754" max="10754" width="13.75" style="18" customWidth="1"/>
    <col min="10755" max="10755" width="5.75" style="18" customWidth="1"/>
    <col min="10756" max="10756" width="7.75" style="18" customWidth="1"/>
    <col min="10757" max="10757" width="7.375" style="18" customWidth="1"/>
    <col min="10758" max="10758" width="4.75" style="18" customWidth="1"/>
    <col min="10759" max="10759" width="5.875" style="18" bestFit="1" customWidth="1"/>
    <col min="10760" max="10762" width="3.75" style="18" customWidth="1"/>
    <col min="10763" max="10763" width="2.75" style="18" customWidth="1"/>
    <col min="10764" max="11001" width="0.375" style="18" customWidth="1"/>
    <col min="11002" max="11008" width="9.125" style="18"/>
    <col min="11009" max="11009" width="6.125" style="18" customWidth="1"/>
    <col min="11010" max="11010" width="13.75" style="18" customWidth="1"/>
    <col min="11011" max="11011" width="5.75" style="18" customWidth="1"/>
    <col min="11012" max="11012" width="7.75" style="18" customWidth="1"/>
    <col min="11013" max="11013" width="7.375" style="18" customWidth="1"/>
    <col min="11014" max="11014" width="4.75" style="18" customWidth="1"/>
    <col min="11015" max="11015" width="5.875" style="18" bestFit="1" customWidth="1"/>
    <col min="11016" max="11018" width="3.75" style="18" customWidth="1"/>
    <col min="11019" max="11019" width="2.75" style="18" customWidth="1"/>
    <col min="11020" max="11257" width="0.375" style="18" customWidth="1"/>
    <col min="11258" max="11264" width="9.125" style="18"/>
    <col min="11265" max="11265" width="6.125" style="18" customWidth="1"/>
    <col min="11266" max="11266" width="13.75" style="18" customWidth="1"/>
    <col min="11267" max="11267" width="5.75" style="18" customWidth="1"/>
    <col min="11268" max="11268" width="7.75" style="18" customWidth="1"/>
    <col min="11269" max="11269" width="7.375" style="18" customWidth="1"/>
    <col min="11270" max="11270" width="4.75" style="18" customWidth="1"/>
    <col min="11271" max="11271" width="5.875" style="18" bestFit="1" customWidth="1"/>
    <col min="11272" max="11274" width="3.75" style="18" customWidth="1"/>
    <col min="11275" max="11275" width="2.75" style="18" customWidth="1"/>
    <col min="11276" max="11513" width="0.375" style="18" customWidth="1"/>
    <col min="11514" max="11520" width="9.125" style="18"/>
    <col min="11521" max="11521" width="6.125" style="18" customWidth="1"/>
    <col min="11522" max="11522" width="13.75" style="18" customWidth="1"/>
    <col min="11523" max="11523" width="5.75" style="18" customWidth="1"/>
    <col min="11524" max="11524" width="7.75" style="18" customWidth="1"/>
    <col min="11525" max="11525" width="7.375" style="18" customWidth="1"/>
    <col min="11526" max="11526" width="4.75" style="18" customWidth="1"/>
    <col min="11527" max="11527" width="5.875" style="18" bestFit="1" customWidth="1"/>
    <col min="11528" max="11530" width="3.75" style="18" customWidth="1"/>
    <col min="11531" max="11531" width="2.75" style="18" customWidth="1"/>
    <col min="11532" max="11769" width="0.375" style="18" customWidth="1"/>
    <col min="11770" max="11776" width="9.125" style="18"/>
    <col min="11777" max="11777" width="6.125" style="18" customWidth="1"/>
    <col min="11778" max="11778" width="13.75" style="18" customWidth="1"/>
    <col min="11779" max="11779" width="5.75" style="18" customWidth="1"/>
    <col min="11780" max="11780" width="7.75" style="18" customWidth="1"/>
    <col min="11781" max="11781" width="7.375" style="18" customWidth="1"/>
    <col min="11782" max="11782" width="4.75" style="18" customWidth="1"/>
    <col min="11783" max="11783" width="5.875" style="18" bestFit="1" customWidth="1"/>
    <col min="11784" max="11786" width="3.75" style="18" customWidth="1"/>
    <col min="11787" max="11787" width="2.75" style="18" customWidth="1"/>
    <col min="11788" max="12025" width="0.375" style="18" customWidth="1"/>
    <col min="12026" max="12032" width="9.125" style="18"/>
    <col min="12033" max="12033" width="6.125" style="18" customWidth="1"/>
    <col min="12034" max="12034" width="13.75" style="18" customWidth="1"/>
    <col min="12035" max="12035" width="5.75" style="18" customWidth="1"/>
    <col min="12036" max="12036" width="7.75" style="18" customWidth="1"/>
    <col min="12037" max="12037" width="7.375" style="18" customWidth="1"/>
    <col min="12038" max="12038" width="4.75" style="18" customWidth="1"/>
    <col min="12039" max="12039" width="5.875" style="18" bestFit="1" customWidth="1"/>
    <col min="12040" max="12042" width="3.75" style="18" customWidth="1"/>
    <col min="12043" max="12043" width="2.75" style="18" customWidth="1"/>
    <col min="12044" max="12281" width="0.375" style="18" customWidth="1"/>
    <col min="12282" max="12288" width="9.125" style="18"/>
    <col min="12289" max="12289" width="6.125" style="18" customWidth="1"/>
    <col min="12290" max="12290" width="13.75" style="18" customWidth="1"/>
    <col min="12291" max="12291" width="5.75" style="18" customWidth="1"/>
    <col min="12292" max="12292" width="7.75" style="18" customWidth="1"/>
    <col min="12293" max="12293" width="7.375" style="18" customWidth="1"/>
    <col min="12294" max="12294" width="4.75" style="18" customWidth="1"/>
    <col min="12295" max="12295" width="5.875" style="18" bestFit="1" customWidth="1"/>
    <col min="12296" max="12298" width="3.75" style="18" customWidth="1"/>
    <col min="12299" max="12299" width="2.75" style="18" customWidth="1"/>
    <col min="12300" max="12537" width="0.375" style="18" customWidth="1"/>
    <col min="12538" max="12544" width="9.125" style="18"/>
    <col min="12545" max="12545" width="6.125" style="18" customWidth="1"/>
    <col min="12546" max="12546" width="13.75" style="18" customWidth="1"/>
    <col min="12547" max="12547" width="5.75" style="18" customWidth="1"/>
    <col min="12548" max="12548" width="7.75" style="18" customWidth="1"/>
    <col min="12549" max="12549" width="7.375" style="18" customWidth="1"/>
    <col min="12550" max="12550" width="4.75" style="18" customWidth="1"/>
    <col min="12551" max="12551" width="5.875" style="18" bestFit="1" customWidth="1"/>
    <col min="12552" max="12554" width="3.75" style="18" customWidth="1"/>
    <col min="12555" max="12555" width="2.75" style="18" customWidth="1"/>
    <col min="12556" max="12793" width="0.375" style="18" customWidth="1"/>
    <col min="12794" max="12800" width="9.125" style="18"/>
    <col min="12801" max="12801" width="6.125" style="18" customWidth="1"/>
    <col min="12802" max="12802" width="13.75" style="18" customWidth="1"/>
    <col min="12803" max="12803" width="5.75" style="18" customWidth="1"/>
    <col min="12804" max="12804" width="7.75" style="18" customWidth="1"/>
    <col min="12805" max="12805" width="7.375" style="18" customWidth="1"/>
    <col min="12806" max="12806" width="4.75" style="18" customWidth="1"/>
    <col min="12807" max="12807" width="5.875" style="18" bestFit="1" customWidth="1"/>
    <col min="12808" max="12810" width="3.75" style="18" customWidth="1"/>
    <col min="12811" max="12811" width="2.75" style="18" customWidth="1"/>
    <col min="12812" max="13049" width="0.375" style="18" customWidth="1"/>
    <col min="13050" max="13056" width="9.125" style="18"/>
    <col min="13057" max="13057" width="6.125" style="18" customWidth="1"/>
    <col min="13058" max="13058" width="13.75" style="18" customWidth="1"/>
    <col min="13059" max="13059" width="5.75" style="18" customWidth="1"/>
    <col min="13060" max="13060" width="7.75" style="18" customWidth="1"/>
    <col min="13061" max="13061" width="7.375" style="18" customWidth="1"/>
    <col min="13062" max="13062" width="4.75" style="18" customWidth="1"/>
    <col min="13063" max="13063" width="5.875" style="18" bestFit="1" customWidth="1"/>
    <col min="13064" max="13066" width="3.75" style="18" customWidth="1"/>
    <col min="13067" max="13067" width="2.75" style="18" customWidth="1"/>
    <col min="13068" max="13305" width="0.375" style="18" customWidth="1"/>
    <col min="13306" max="13312" width="9.125" style="18"/>
    <col min="13313" max="13313" width="6.125" style="18" customWidth="1"/>
    <col min="13314" max="13314" width="13.75" style="18" customWidth="1"/>
    <col min="13315" max="13315" width="5.75" style="18" customWidth="1"/>
    <col min="13316" max="13316" width="7.75" style="18" customWidth="1"/>
    <col min="13317" max="13317" width="7.375" style="18" customWidth="1"/>
    <col min="13318" max="13318" width="4.75" style="18" customWidth="1"/>
    <col min="13319" max="13319" width="5.875" style="18" bestFit="1" customWidth="1"/>
    <col min="13320" max="13322" width="3.75" style="18" customWidth="1"/>
    <col min="13323" max="13323" width="2.75" style="18" customWidth="1"/>
    <col min="13324" max="13561" width="0.375" style="18" customWidth="1"/>
    <col min="13562" max="13568" width="9.125" style="18"/>
    <col min="13569" max="13569" width="6.125" style="18" customWidth="1"/>
    <col min="13570" max="13570" width="13.75" style="18" customWidth="1"/>
    <col min="13571" max="13571" width="5.75" style="18" customWidth="1"/>
    <col min="13572" max="13572" width="7.75" style="18" customWidth="1"/>
    <col min="13573" max="13573" width="7.375" style="18" customWidth="1"/>
    <col min="13574" max="13574" width="4.75" style="18" customWidth="1"/>
    <col min="13575" max="13575" width="5.875" style="18" bestFit="1" customWidth="1"/>
    <col min="13576" max="13578" width="3.75" style="18" customWidth="1"/>
    <col min="13579" max="13579" width="2.75" style="18" customWidth="1"/>
    <col min="13580" max="13817" width="0.375" style="18" customWidth="1"/>
    <col min="13818" max="13824" width="9.125" style="18"/>
    <col min="13825" max="13825" width="6.125" style="18" customWidth="1"/>
    <col min="13826" max="13826" width="13.75" style="18" customWidth="1"/>
    <col min="13827" max="13827" width="5.75" style="18" customWidth="1"/>
    <col min="13828" max="13828" width="7.75" style="18" customWidth="1"/>
    <col min="13829" max="13829" width="7.375" style="18" customWidth="1"/>
    <col min="13830" max="13830" width="4.75" style="18" customWidth="1"/>
    <col min="13831" max="13831" width="5.875" style="18" bestFit="1" customWidth="1"/>
    <col min="13832" max="13834" width="3.75" style="18" customWidth="1"/>
    <col min="13835" max="13835" width="2.75" style="18" customWidth="1"/>
    <col min="13836" max="14073" width="0.375" style="18" customWidth="1"/>
    <col min="14074" max="14080" width="9.125" style="18"/>
    <col min="14081" max="14081" width="6.125" style="18" customWidth="1"/>
    <col min="14082" max="14082" width="13.75" style="18" customWidth="1"/>
    <col min="14083" max="14083" width="5.75" style="18" customWidth="1"/>
    <col min="14084" max="14084" width="7.75" style="18" customWidth="1"/>
    <col min="14085" max="14085" width="7.375" style="18" customWidth="1"/>
    <col min="14086" max="14086" width="4.75" style="18" customWidth="1"/>
    <col min="14087" max="14087" width="5.875" style="18" bestFit="1" customWidth="1"/>
    <col min="14088" max="14090" width="3.75" style="18" customWidth="1"/>
    <col min="14091" max="14091" width="2.75" style="18" customWidth="1"/>
    <col min="14092" max="14329" width="0.375" style="18" customWidth="1"/>
    <col min="14330" max="14336" width="9.125" style="18"/>
    <col min="14337" max="14337" width="6.125" style="18" customWidth="1"/>
    <col min="14338" max="14338" width="13.75" style="18" customWidth="1"/>
    <col min="14339" max="14339" width="5.75" style="18" customWidth="1"/>
    <col min="14340" max="14340" width="7.75" style="18" customWidth="1"/>
    <col min="14341" max="14341" width="7.375" style="18" customWidth="1"/>
    <col min="14342" max="14342" width="4.75" style="18" customWidth="1"/>
    <col min="14343" max="14343" width="5.875" style="18" bestFit="1" customWidth="1"/>
    <col min="14344" max="14346" width="3.75" style="18" customWidth="1"/>
    <col min="14347" max="14347" width="2.75" style="18" customWidth="1"/>
    <col min="14348" max="14585" width="0.375" style="18" customWidth="1"/>
    <col min="14586" max="14592" width="9.125" style="18"/>
    <col min="14593" max="14593" width="6.125" style="18" customWidth="1"/>
    <col min="14594" max="14594" width="13.75" style="18" customWidth="1"/>
    <col min="14595" max="14595" width="5.75" style="18" customWidth="1"/>
    <col min="14596" max="14596" width="7.75" style="18" customWidth="1"/>
    <col min="14597" max="14597" width="7.375" style="18" customWidth="1"/>
    <col min="14598" max="14598" width="4.75" style="18" customWidth="1"/>
    <col min="14599" max="14599" width="5.875" style="18" bestFit="1" customWidth="1"/>
    <col min="14600" max="14602" width="3.75" style="18" customWidth="1"/>
    <col min="14603" max="14603" width="2.75" style="18" customWidth="1"/>
    <col min="14604" max="14841" width="0.375" style="18" customWidth="1"/>
    <col min="14842" max="14848" width="9.125" style="18"/>
    <col min="14849" max="14849" width="6.125" style="18" customWidth="1"/>
    <col min="14850" max="14850" width="13.75" style="18" customWidth="1"/>
    <col min="14851" max="14851" width="5.75" style="18" customWidth="1"/>
    <col min="14852" max="14852" width="7.75" style="18" customWidth="1"/>
    <col min="14853" max="14853" width="7.375" style="18" customWidth="1"/>
    <col min="14854" max="14854" width="4.75" style="18" customWidth="1"/>
    <col min="14855" max="14855" width="5.875" style="18" bestFit="1" customWidth="1"/>
    <col min="14856" max="14858" width="3.75" style="18" customWidth="1"/>
    <col min="14859" max="14859" width="2.75" style="18" customWidth="1"/>
    <col min="14860" max="15097" width="0.375" style="18" customWidth="1"/>
    <col min="15098" max="15104" width="9.125" style="18"/>
    <col min="15105" max="15105" width="6.125" style="18" customWidth="1"/>
    <col min="15106" max="15106" width="13.75" style="18" customWidth="1"/>
    <col min="15107" max="15107" width="5.75" style="18" customWidth="1"/>
    <col min="15108" max="15108" width="7.75" style="18" customWidth="1"/>
    <col min="15109" max="15109" width="7.375" style="18" customWidth="1"/>
    <col min="15110" max="15110" width="4.75" style="18" customWidth="1"/>
    <col min="15111" max="15111" width="5.875" style="18" bestFit="1" customWidth="1"/>
    <col min="15112" max="15114" width="3.75" style="18" customWidth="1"/>
    <col min="15115" max="15115" width="2.75" style="18" customWidth="1"/>
    <col min="15116" max="15353" width="0.375" style="18" customWidth="1"/>
    <col min="15354" max="15360" width="9.125" style="18"/>
    <col min="15361" max="15361" width="6.125" style="18" customWidth="1"/>
    <col min="15362" max="15362" width="13.75" style="18" customWidth="1"/>
    <col min="15363" max="15363" width="5.75" style="18" customWidth="1"/>
    <col min="15364" max="15364" width="7.75" style="18" customWidth="1"/>
    <col min="15365" max="15365" width="7.375" style="18" customWidth="1"/>
    <col min="15366" max="15366" width="4.75" style="18" customWidth="1"/>
    <col min="15367" max="15367" width="5.875" style="18" bestFit="1" customWidth="1"/>
    <col min="15368" max="15370" width="3.75" style="18" customWidth="1"/>
    <col min="15371" max="15371" width="2.75" style="18" customWidth="1"/>
    <col min="15372" max="15609" width="0.375" style="18" customWidth="1"/>
    <col min="15610" max="15616" width="9.125" style="18"/>
    <col min="15617" max="15617" width="6.125" style="18" customWidth="1"/>
    <col min="15618" max="15618" width="13.75" style="18" customWidth="1"/>
    <col min="15619" max="15619" width="5.75" style="18" customWidth="1"/>
    <col min="15620" max="15620" width="7.75" style="18" customWidth="1"/>
    <col min="15621" max="15621" width="7.375" style="18" customWidth="1"/>
    <col min="15622" max="15622" width="4.75" style="18" customWidth="1"/>
    <col min="15623" max="15623" width="5.875" style="18" bestFit="1" customWidth="1"/>
    <col min="15624" max="15626" width="3.75" style="18" customWidth="1"/>
    <col min="15627" max="15627" width="2.75" style="18" customWidth="1"/>
    <col min="15628" max="15865" width="0.375" style="18" customWidth="1"/>
    <col min="15866" max="15872" width="9.125" style="18"/>
    <col min="15873" max="15873" width="6.125" style="18" customWidth="1"/>
    <col min="15874" max="15874" width="13.75" style="18" customWidth="1"/>
    <col min="15875" max="15875" width="5.75" style="18" customWidth="1"/>
    <col min="15876" max="15876" width="7.75" style="18" customWidth="1"/>
    <col min="15877" max="15877" width="7.375" style="18" customWidth="1"/>
    <col min="15878" max="15878" width="4.75" style="18" customWidth="1"/>
    <col min="15879" max="15879" width="5.875" style="18" bestFit="1" customWidth="1"/>
    <col min="15880" max="15882" width="3.75" style="18" customWidth="1"/>
    <col min="15883" max="15883" width="2.75" style="18" customWidth="1"/>
    <col min="15884" max="16121" width="0.375" style="18" customWidth="1"/>
    <col min="16122" max="16128" width="9.125" style="18"/>
    <col min="16129" max="16129" width="6.125" style="18" customWidth="1"/>
    <col min="16130" max="16130" width="13.75" style="18" customWidth="1"/>
    <col min="16131" max="16131" width="5.75" style="18" customWidth="1"/>
    <col min="16132" max="16132" width="7.75" style="18" customWidth="1"/>
    <col min="16133" max="16133" width="7.375" style="18" customWidth="1"/>
    <col min="16134" max="16134" width="4.75" style="18" customWidth="1"/>
    <col min="16135" max="16135" width="5.875" style="18" bestFit="1" customWidth="1"/>
    <col min="16136" max="16138" width="3.75" style="18" customWidth="1"/>
    <col min="16139" max="16139" width="2.75" style="18" customWidth="1"/>
    <col min="16140" max="16377" width="0.375" style="18" customWidth="1"/>
    <col min="16378" max="16384" width="9.125" style="18"/>
  </cols>
  <sheetData>
    <row r="1" spans="1:256" customFormat="1" ht="23.25" x14ac:dyDescent="0.3">
      <c r="A1" s="12" t="s">
        <v>134</v>
      </c>
      <c r="B1" s="13"/>
      <c r="C1" s="13"/>
      <c r="D1" s="13"/>
      <c r="E1" s="14"/>
      <c r="F1" s="13"/>
      <c r="G1" s="282"/>
      <c r="H1" s="282"/>
      <c r="I1" s="282"/>
      <c r="J1" s="282"/>
      <c r="K1" s="15">
        <v>0</v>
      </c>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row>
    <row r="2" spans="1:256" x14ac:dyDescent="0.25">
      <c r="A2" s="17"/>
      <c r="B2" s="17"/>
      <c r="C2" s="17"/>
      <c r="D2" s="17"/>
      <c r="E2" s="17"/>
      <c r="F2" s="17"/>
      <c r="G2" s="17"/>
      <c r="H2" s="17"/>
      <c r="I2" s="283"/>
      <c r="J2" s="283"/>
    </row>
    <row r="3" spans="1:256" ht="15.75" x14ac:dyDescent="0.25">
      <c r="A3" s="19" t="s">
        <v>105</v>
      </c>
    </row>
    <row r="4" spans="1:256" x14ac:dyDescent="0.25">
      <c r="A4" s="20" t="s">
        <v>106</v>
      </c>
      <c r="G4" s="21" t="s">
        <v>107</v>
      </c>
      <c r="H4" s="284">
        <f ca="1">TODAY()</f>
        <v>42719</v>
      </c>
      <c r="I4" s="284"/>
      <c r="J4" s="284"/>
      <c r="K4" s="22" t="str">
        <f ca="1">TEXT(H4,"dddd")</f>
        <v>Thursday</v>
      </c>
    </row>
    <row r="5" spans="1:256" x14ac:dyDescent="0.25">
      <c r="H5" s="23" t="s">
        <v>108</v>
      </c>
    </row>
    <row r="6" spans="1:256" x14ac:dyDescent="0.25">
      <c r="B6" s="21" t="s">
        <v>109</v>
      </c>
      <c r="C6" s="277"/>
      <c r="D6" s="277"/>
      <c r="E6" s="277"/>
      <c r="F6" s="16"/>
      <c r="G6" s="16"/>
      <c r="IQ6" s="24" t="s">
        <v>110</v>
      </c>
    </row>
    <row r="7" spans="1:256" x14ac:dyDescent="0.25">
      <c r="B7" s="21" t="s">
        <v>111</v>
      </c>
      <c r="C7" s="278">
        <v>42444</v>
      </c>
      <c r="D7" s="278"/>
      <c r="E7" s="22" t="str">
        <f>TEXT(C7,"dddd")</f>
        <v>Tuesday</v>
      </c>
      <c r="F7" s="16"/>
      <c r="G7" s="16"/>
    </row>
    <row r="8" spans="1:256" s="31" customFormat="1" x14ac:dyDescent="0.25">
      <c r="A8" s="24" t="s">
        <v>110</v>
      </c>
      <c r="B8"/>
      <c r="C8"/>
      <c r="D8"/>
      <c r="E8"/>
      <c r="F8" s="25"/>
      <c r="G8" s="16"/>
      <c r="H8" s="16"/>
      <c r="I8" s="16"/>
      <c r="J8" s="26" t="s">
        <v>112</v>
      </c>
      <c r="K8" s="27">
        <v>2</v>
      </c>
      <c r="L8" s="28">
        <f>(C7-WEEKDAY(C7,1)+K8)+7*K1</f>
        <v>42443</v>
      </c>
      <c r="M8" s="29">
        <f t="shared" ref="M8:BX8" si="0">L8+1</f>
        <v>42444</v>
      </c>
      <c r="N8" s="29">
        <f t="shared" si="0"/>
        <v>42445</v>
      </c>
      <c r="O8" s="29">
        <f t="shared" si="0"/>
        <v>42446</v>
      </c>
      <c r="P8" s="29">
        <f t="shared" si="0"/>
        <v>42447</v>
      </c>
      <c r="Q8" s="29">
        <f t="shared" si="0"/>
        <v>42448</v>
      </c>
      <c r="R8" s="29">
        <f t="shared" si="0"/>
        <v>42449</v>
      </c>
      <c r="S8" s="29">
        <f t="shared" si="0"/>
        <v>42450</v>
      </c>
      <c r="T8" s="29">
        <f t="shared" si="0"/>
        <v>42451</v>
      </c>
      <c r="U8" s="29">
        <f t="shared" si="0"/>
        <v>42452</v>
      </c>
      <c r="V8" s="29">
        <f t="shared" si="0"/>
        <v>42453</v>
      </c>
      <c r="W8" s="29">
        <f t="shared" si="0"/>
        <v>42454</v>
      </c>
      <c r="X8" s="29">
        <f t="shared" si="0"/>
        <v>42455</v>
      </c>
      <c r="Y8" s="29">
        <f t="shared" si="0"/>
        <v>42456</v>
      </c>
      <c r="Z8" s="29">
        <f t="shared" si="0"/>
        <v>42457</v>
      </c>
      <c r="AA8" s="29">
        <f t="shared" si="0"/>
        <v>42458</v>
      </c>
      <c r="AB8" s="29">
        <f t="shared" si="0"/>
        <v>42459</v>
      </c>
      <c r="AC8" s="29">
        <f t="shared" si="0"/>
        <v>42460</v>
      </c>
      <c r="AD8" s="29">
        <f t="shared" si="0"/>
        <v>42461</v>
      </c>
      <c r="AE8" s="29">
        <f t="shared" si="0"/>
        <v>42462</v>
      </c>
      <c r="AF8" s="29">
        <f t="shared" si="0"/>
        <v>42463</v>
      </c>
      <c r="AG8" s="29">
        <f t="shared" si="0"/>
        <v>42464</v>
      </c>
      <c r="AH8" s="29">
        <f t="shared" si="0"/>
        <v>42465</v>
      </c>
      <c r="AI8" s="29">
        <f t="shared" si="0"/>
        <v>42466</v>
      </c>
      <c r="AJ8" s="29">
        <f t="shared" si="0"/>
        <v>42467</v>
      </c>
      <c r="AK8" s="29">
        <f t="shared" si="0"/>
        <v>42468</v>
      </c>
      <c r="AL8" s="29">
        <f t="shared" si="0"/>
        <v>42469</v>
      </c>
      <c r="AM8" s="29">
        <f t="shared" si="0"/>
        <v>42470</v>
      </c>
      <c r="AN8" s="29">
        <f t="shared" si="0"/>
        <v>42471</v>
      </c>
      <c r="AO8" s="29">
        <f t="shared" si="0"/>
        <v>42472</v>
      </c>
      <c r="AP8" s="29">
        <f t="shared" si="0"/>
        <v>42473</v>
      </c>
      <c r="AQ8" s="29">
        <f t="shared" si="0"/>
        <v>42474</v>
      </c>
      <c r="AR8" s="29">
        <f t="shared" si="0"/>
        <v>42475</v>
      </c>
      <c r="AS8" s="29">
        <f t="shared" si="0"/>
        <v>42476</v>
      </c>
      <c r="AT8" s="29">
        <f t="shared" si="0"/>
        <v>42477</v>
      </c>
      <c r="AU8" s="29">
        <f t="shared" si="0"/>
        <v>42478</v>
      </c>
      <c r="AV8" s="29">
        <f t="shared" si="0"/>
        <v>42479</v>
      </c>
      <c r="AW8" s="29">
        <f t="shared" si="0"/>
        <v>42480</v>
      </c>
      <c r="AX8" s="29">
        <f t="shared" si="0"/>
        <v>42481</v>
      </c>
      <c r="AY8" s="29">
        <f t="shared" si="0"/>
        <v>42482</v>
      </c>
      <c r="AZ8" s="29">
        <f t="shared" si="0"/>
        <v>42483</v>
      </c>
      <c r="BA8" s="29">
        <f t="shared" si="0"/>
        <v>42484</v>
      </c>
      <c r="BB8" s="29">
        <f t="shared" si="0"/>
        <v>42485</v>
      </c>
      <c r="BC8" s="29">
        <f t="shared" si="0"/>
        <v>42486</v>
      </c>
      <c r="BD8" s="29">
        <f t="shared" si="0"/>
        <v>42487</v>
      </c>
      <c r="BE8" s="29">
        <f t="shared" si="0"/>
        <v>42488</v>
      </c>
      <c r="BF8" s="29">
        <f t="shared" si="0"/>
        <v>42489</v>
      </c>
      <c r="BG8" s="29">
        <f t="shared" si="0"/>
        <v>42490</v>
      </c>
      <c r="BH8" s="29">
        <f t="shared" si="0"/>
        <v>42491</v>
      </c>
      <c r="BI8" s="29">
        <f t="shared" si="0"/>
        <v>42492</v>
      </c>
      <c r="BJ8" s="29">
        <f t="shared" si="0"/>
        <v>42493</v>
      </c>
      <c r="BK8" s="29">
        <f t="shared" si="0"/>
        <v>42494</v>
      </c>
      <c r="BL8" s="29">
        <f t="shared" si="0"/>
        <v>42495</v>
      </c>
      <c r="BM8" s="29">
        <f t="shared" si="0"/>
        <v>42496</v>
      </c>
      <c r="BN8" s="29">
        <f t="shared" si="0"/>
        <v>42497</v>
      </c>
      <c r="BO8" s="29">
        <f t="shared" si="0"/>
        <v>42498</v>
      </c>
      <c r="BP8" s="29">
        <f t="shared" si="0"/>
        <v>42499</v>
      </c>
      <c r="BQ8" s="29">
        <f t="shared" si="0"/>
        <v>42500</v>
      </c>
      <c r="BR8" s="29">
        <f t="shared" si="0"/>
        <v>42501</v>
      </c>
      <c r="BS8" s="29">
        <f t="shared" si="0"/>
        <v>42502</v>
      </c>
      <c r="BT8" s="29">
        <f t="shared" si="0"/>
        <v>42503</v>
      </c>
      <c r="BU8" s="29">
        <f t="shared" si="0"/>
        <v>42504</v>
      </c>
      <c r="BV8" s="29">
        <f t="shared" si="0"/>
        <v>42505</v>
      </c>
      <c r="BW8" s="29">
        <f t="shared" si="0"/>
        <v>42506</v>
      </c>
      <c r="BX8" s="29">
        <f t="shared" si="0"/>
        <v>42507</v>
      </c>
      <c r="BY8" s="29">
        <f t="shared" ref="BY8:EJ8" si="1">BX8+1</f>
        <v>42508</v>
      </c>
      <c r="BZ8" s="29">
        <f t="shared" si="1"/>
        <v>42509</v>
      </c>
      <c r="CA8" s="29">
        <f t="shared" si="1"/>
        <v>42510</v>
      </c>
      <c r="CB8" s="29">
        <f t="shared" si="1"/>
        <v>42511</v>
      </c>
      <c r="CC8" s="29">
        <f t="shared" si="1"/>
        <v>42512</v>
      </c>
      <c r="CD8" s="29">
        <f t="shared" si="1"/>
        <v>42513</v>
      </c>
      <c r="CE8" s="29">
        <f t="shared" si="1"/>
        <v>42514</v>
      </c>
      <c r="CF8" s="29">
        <f t="shared" si="1"/>
        <v>42515</v>
      </c>
      <c r="CG8" s="29">
        <f t="shared" si="1"/>
        <v>42516</v>
      </c>
      <c r="CH8" s="29">
        <f t="shared" si="1"/>
        <v>42517</v>
      </c>
      <c r="CI8" s="29">
        <f t="shared" si="1"/>
        <v>42518</v>
      </c>
      <c r="CJ8" s="29">
        <f t="shared" si="1"/>
        <v>42519</v>
      </c>
      <c r="CK8" s="29">
        <f t="shared" si="1"/>
        <v>42520</v>
      </c>
      <c r="CL8" s="29">
        <f t="shared" si="1"/>
        <v>42521</v>
      </c>
      <c r="CM8" s="29">
        <f t="shared" si="1"/>
        <v>42522</v>
      </c>
      <c r="CN8" s="29">
        <f t="shared" si="1"/>
        <v>42523</v>
      </c>
      <c r="CO8" s="29">
        <f t="shared" si="1"/>
        <v>42524</v>
      </c>
      <c r="CP8" s="29">
        <f t="shared" si="1"/>
        <v>42525</v>
      </c>
      <c r="CQ8" s="29">
        <f t="shared" si="1"/>
        <v>42526</v>
      </c>
      <c r="CR8" s="29">
        <f t="shared" si="1"/>
        <v>42527</v>
      </c>
      <c r="CS8" s="29">
        <f t="shared" si="1"/>
        <v>42528</v>
      </c>
      <c r="CT8" s="29">
        <f t="shared" si="1"/>
        <v>42529</v>
      </c>
      <c r="CU8" s="29">
        <f t="shared" si="1"/>
        <v>42530</v>
      </c>
      <c r="CV8" s="29">
        <f t="shared" si="1"/>
        <v>42531</v>
      </c>
      <c r="CW8" s="29">
        <f t="shared" si="1"/>
        <v>42532</v>
      </c>
      <c r="CX8" s="29">
        <f t="shared" si="1"/>
        <v>42533</v>
      </c>
      <c r="CY8" s="29">
        <f t="shared" si="1"/>
        <v>42534</v>
      </c>
      <c r="CZ8" s="29">
        <f t="shared" si="1"/>
        <v>42535</v>
      </c>
      <c r="DA8" s="29">
        <f t="shared" si="1"/>
        <v>42536</v>
      </c>
      <c r="DB8" s="29">
        <f t="shared" si="1"/>
        <v>42537</v>
      </c>
      <c r="DC8" s="29">
        <f t="shared" si="1"/>
        <v>42538</v>
      </c>
      <c r="DD8" s="29">
        <f t="shared" si="1"/>
        <v>42539</v>
      </c>
      <c r="DE8" s="29">
        <f t="shared" si="1"/>
        <v>42540</v>
      </c>
      <c r="DF8" s="29">
        <f t="shared" si="1"/>
        <v>42541</v>
      </c>
      <c r="DG8" s="29">
        <f t="shared" si="1"/>
        <v>42542</v>
      </c>
      <c r="DH8" s="29">
        <f t="shared" si="1"/>
        <v>42543</v>
      </c>
      <c r="DI8" s="29">
        <f t="shared" si="1"/>
        <v>42544</v>
      </c>
      <c r="DJ8" s="29">
        <f t="shared" si="1"/>
        <v>42545</v>
      </c>
      <c r="DK8" s="29">
        <f t="shared" si="1"/>
        <v>42546</v>
      </c>
      <c r="DL8" s="29">
        <f t="shared" si="1"/>
        <v>42547</v>
      </c>
      <c r="DM8" s="29">
        <f t="shared" si="1"/>
        <v>42548</v>
      </c>
      <c r="DN8" s="29">
        <f t="shared" si="1"/>
        <v>42549</v>
      </c>
      <c r="DO8" s="29">
        <f t="shared" si="1"/>
        <v>42550</v>
      </c>
      <c r="DP8" s="29">
        <f t="shared" si="1"/>
        <v>42551</v>
      </c>
      <c r="DQ8" s="29">
        <f t="shared" si="1"/>
        <v>42552</v>
      </c>
      <c r="DR8" s="29">
        <f t="shared" si="1"/>
        <v>42553</v>
      </c>
      <c r="DS8" s="29">
        <f t="shared" si="1"/>
        <v>42554</v>
      </c>
      <c r="DT8" s="29">
        <f t="shared" si="1"/>
        <v>42555</v>
      </c>
      <c r="DU8" s="29">
        <f t="shared" si="1"/>
        <v>42556</v>
      </c>
      <c r="DV8" s="29">
        <f t="shared" si="1"/>
        <v>42557</v>
      </c>
      <c r="DW8" s="29">
        <f t="shared" si="1"/>
        <v>42558</v>
      </c>
      <c r="DX8" s="29">
        <f t="shared" si="1"/>
        <v>42559</v>
      </c>
      <c r="DY8" s="29">
        <f t="shared" si="1"/>
        <v>42560</v>
      </c>
      <c r="DZ8" s="29">
        <f t="shared" si="1"/>
        <v>42561</v>
      </c>
      <c r="EA8" s="29">
        <f t="shared" si="1"/>
        <v>42562</v>
      </c>
      <c r="EB8" s="29">
        <f t="shared" si="1"/>
        <v>42563</v>
      </c>
      <c r="EC8" s="29">
        <f t="shared" si="1"/>
        <v>42564</v>
      </c>
      <c r="ED8" s="29">
        <f t="shared" si="1"/>
        <v>42565</v>
      </c>
      <c r="EE8" s="29">
        <f t="shared" si="1"/>
        <v>42566</v>
      </c>
      <c r="EF8" s="29">
        <f t="shared" si="1"/>
        <v>42567</v>
      </c>
      <c r="EG8" s="29">
        <f t="shared" si="1"/>
        <v>42568</v>
      </c>
      <c r="EH8" s="29">
        <f t="shared" si="1"/>
        <v>42569</v>
      </c>
      <c r="EI8" s="29">
        <f t="shared" si="1"/>
        <v>42570</v>
      </c>
      <c r="EJ8" s="29">
        <f t="shared" si="1"/>
        <v>42571</v>
      </c>
      <c r="EK8" s="29">
        <f t="shared" ref="EK8:GV8" si="2">EJ8+1</f>
        <v>42572</v>
      </c>
      <c r="EL8" s="29">
        <f t="shared" si="2"/>
        <v>42573</v>
      </c>
      <c r="EM8" s="29">
        <f t="shared" si="2"/>
        <v>42574</v>
      </c>
      <c r="EN8" s="29">
        <f t="shared" si="2"/>
        <v>42575</v>
      </c>
      <c r="EO8" s="29">
        <f t="shared" si="2"/>
        <v>42576</v>
      </c>
      <c r="EP8" s="29">
        <f t="shared" si="2"/>
        <v>42577</v>
      </c>
      <c r="EQ8" s="29">
        <f t="shared" si="2"/>
        <v>42578</v>
      </c>
      <c r="ER8" s="29">
        <f t="shared" si="2"/>
        <v>42579</v>
      </c>
      <c r="ES8" s="29">
        <f t="shared" si="2"/>
        <v>42580</v>
      </c>
      <c r="ET8" s="29">
        <f t="shared" si="2"/>
        <v>42581</v>
      </c>
      <c r="EU8" s="29">
        <f t="shared" si="2"/>
        <v>42582</v>
      </c>
      <c r="EV8" s="29">
        <f t="shared" si="2"/>
        <v>42583</v>
      </c>
      <c r="EW8" s="29">
        <f t="shared" si="2"/>
        <v>42584</v>
      </c>
      <c r="EX8" s="29">
        <f t="shared" si="2"/>
        <v>42585</v>
      </c>
      <c r="EY8" s="29">
        <f t="shared" si="2"/>
        <v>42586</v>
      </c>
      <c r="EZ8" s="29">
        <f t="shared" si="2"/>
        <v>42587</v>
      </c>
      <c r="FA8" s="29">
        <f t="shared" si="2"/>
        <v>42588</v>
      </c>
      <c r="FB8" s="29">
        <f t="shared" si="2"/>
        <v>42589</v>
      </c>
      <c r="FC8" s="29">
        <f t="shared" si="2"/>
        <v>42590</v>
      </c>
      <c r="FD8" s="29">
        <f t="shared" si="2"/>
        <v>42591</v>
      </c>
      <c r="FE8" s="29">
        <f t="shared" si="2"/>
        <v>42592</v>
      </c>
      <c r="FF8" s="29">
        <f t="shared" si="2"/>
        <v>42593</v>
      </c>
      <c r="FG8" s="29">
        <f t="shared" si="2"/>
        <v>42594</v>
      </c>
      <c r="FH8" s="29">
        <f t="shared" si="2"/>
        <v>42595</v>
      </c>
      <c r="FI8" s="29">
        <f t="shared" si="2"/>
        <v>42596</v>
      </c>
      <c r="FJ8" s="29">
        <f t="shared" si="2"/>
        <v>42597</v>
      </c>
      <c r="FK8" s="29">
        <f t="shared" si="2"/>
        <v>42598</v>
      </c>
      <c r="FL8" s="29">
        <f t="shared" si="2"/>
        <v>42599</v>
      </c>
      <c r="FM8" s="29">
        <f t="shared" si="2"/>
        <v>42600</v>
      </c>
      <c r="FN8" s="29">
        <f t="shared" si="2"/>
        <v>42601</v>
      </c>
      <c r="FO8" s="29">
        <f t="shared" si="2"/>
        <v>42602</v>
      </c>
      <c r="FP8" s="29">
        <f t="shared" si="2"/>
        <v>42603</v>
      </c>
      <c r="FQ8" s="29">
        <f t="shared" si="2"/>
        <v>42604</v>
      </c>
      <c r="FR8" s="29">
        <f t="shared" si="2"/>
        <v>42605</v>
      </c>
      <c r="FS8" s="29">
        <f t="shared" si="2"/>
        <v>42606</v>
      </c>
      <c r="FT8" s="29">
        <f t="shared" si="2"/>
        <v>42607</v>
      </c>
      <c r="FU8" s="29">
        <f t="shared" si="2"/>
        <v>42608</v>
      </c>
      <c r="FV8" s="29">
        <f t="shared" si="2"/>
        <v>42609</v>
      </c>
      <c r="FW8" s="29">
        <f t="shared" si="2"/>
        <v>42610</v>
      </c>
      <c r="FX8" s="29">
        <f t="shared" si="2"/>
        <v>42611</v>
      </c>
      <c r="FY8" s="29">
        <f t="shared" si="2"/>
        <v>42612</v>
      </c>
      <c r="FZ8" s="29">
        <f t="shared" si="2"/>
        <v>42613</v>
      </c>
      <c r="GA8" s="29">
        <f t="shared" si="2"/>
        <v>42614</v>
      </c>
      <c r="GB8" s="29">
        <f t="shared" si="2"/>
        <v>42615</v>
      </c>
      <c r="GC8" s="29">
        <f t="shared" si="2"/>
        <v>42616</v>
      </c>
      <c r="GD8" s="29">
        <f t="shared" si="2"/>
        <v>42617</v>
      </c>
      <c r="GE8" s="29">
        <f t="shared" si="2"/>
        <v>42618</v>
      </c>
      <c r="GF8" s="29">
        <f t="shared" si="2"/>
        <v>42619</v>
      </c>
      <c r="GG8" s="29">
        <f t="shared" si="2"/>
        <v>42620</v>
      </c>
      <c r="GH8" s="29">
        <f t="shared" si="2"/>
        <v>42621</v>
      </c>
      <c r="GI8" s="29">
        <f t="shared" si="2"/>
        <v>42622</v>
      </c>
      <c r="GJ8" s="29">
        <f t="shared" si="2"/>
        <v>42623</v>
      </c>
      <c r="GK8" s="29">
        <f t="shared" si="2"/>
        <v>42624</v>
      </c>
      <c r="GL8" s="29">
        <f t="shared" si="2"/>
        <v>42625</v>
      </c>
      <c r="GM8" s="29">
        <f t="shared" si="2"/>
        <v>42626</v>
      </c>
      <c r="GN8" s="29">
        <f t="shared" si="2"/>
        <v>42627</v>
      </c>
      <c r="GO8" s="29">
        <f t="shared" si="2"/>
        <v>42628</v>
      </c>
      <c r="GP8" s="29">
        <f t="shared" si="2"/>
        <v>42629</v>
      </c>
      <c r="GQ8" s="29">
        <f t="shared" si="2"/>
        <v>42630</v>
      </c>
      <c r="GR8" s="29">
        <f t="shared" si="2"/>
        <v>42631</v>
      </c>
      <c r="GS8" s="29">
        <f t="shared" si="2"/>
        <v>42632</v>
      </c>
      <c r="GT8" s="29">
        <f t="shared" si="2"/>
        <v>42633</v>
      </c>
      <c r="GU8" s="29">
        <f t="shared" si="2"/>
        <v>42634</v>
      </c>
      <c r="GV8" s="29">
        <f t="shared" si="2"/>
        <v>42635</v>
      </c>
      <c r="GW8" s="29">
        <f t="shared" ref="GW8:IO8" si="3">GV8+1</f>
        <v>42636</v>
      </c>
      <c r="GX8" s="29">
        <f t="shared" si="3"/>
        <v>42637</v>
      </c>
      <c r="GY8" s="29">
        <f t="shared" si="3"/>
        <v>42638</v>
      </c>
      <c r="GZ8" s="29">
        <f t="shared" si="3"/>
        <v>42639</v>
      </c>
      <c r="HA8" s="29">
        <f t="shared" si="3"/>
        <v>42640</v>
      </c>
      <c r="HB8" s="29">
        <f t="shared" si="3"/>
        <v>42641</v>
      </c>
      <c r="HC8" s="29">
        <f t="shared" si="3"/>
        <v>42642</v>
      </c>
      <c r="HD8" s="29">
        <f t="shared" si="3"/>
        <v>42643</v>
      </c>
      <c r="HE8" s="29">
        <f t="shared" si="3"/>
        <v>42644</v>
      </c>
      <c r="HF8" s="29">
        <f t="shared" si="3"/>
        <v>42645</v>
      </c>
      <c r="HG8" s="29">
        <f t="shared" si="3"/>
        <v>42646</v>
      </c>
      <c r="HH8" s="29">
        <f t="shared" si="3"/>
        <v>42647</v>
      </c>
      <c r="HI8" s="29">
        <f t="shared" si="3"/>
        <v>42648</v>
      </c>
      <c r="HJ8" s="29">
        <f t="shared" si="3"/>
        <v>42649</v>
      </c>
      <c r="HK8" s="29">
        <f t="shared" si="3"/>
        <v>42650</v>
      </c>
      <c r="HL8" s="29">
        <f t="shared" si="3"/>
        <v>42651</v>
      </c>
      <c r="HM8" s="29">
        <f t="shared" si="3"/>
        <v>42652</v>
      </c>
      <c r="HN8" s="29">
        <f t="shared" si="3"/>
        <v>42653</v>
      </c>
      <c r="HO8" s="29">
        <f t="shared" si="3"/>
        <v>42654</v>
      </c>
      <c r="HP8" s="29">
        <f t="shared" si="3"/>
        <v>42655</v>
      </c>
      <c r="HQ8" s="29">
        <f t="shared" si="3"/>
        <v>42656</v>
      </c>
      <c r="HR8" s="29">
        <f t="shared" si="3"/>
        <v>42657</v>
      </c>
      <c r="HS8" s="29">
        <f t="shared" si="3"/>
        <v>42658</v>
      </c>
      <c r="HT8" s="29">
        <f t="shared" si="3"/>
        <v>42659</v>
      </c>
      <c r="HU8" s="29">
        <f t="shared" si="3"/>
        <v>42660</v>
      </c>
      <c r="HV8" s="29">
        <f t="shared" si="3"/>
        <v>42661</v>
      </c>
      <c r="HW8" s="29">
        <f t="shared" si="3"/>
        <v>42662</v>
      </c>
      <c r="HX8" s="29">
        <f t="shared" si="3"/>
        <v>42663</v>
      </c>
      <c r="HY8" s="29">
        <f t="shared" si="3"/>
        <v>42664</v>
      </c>
      <c r="HZ8" s="29">
        <f t="shared" si="3"/>
        <v>42665</v>
      </c>
      <c r="IA8" s="29">
        <f t="shared" si="3"/>
        <v>42666</v>
      </c>
      <c r="IB8" s="29">
        <f t="shared" si="3"/>
        <v>42667</v>
      </c>
      <c r="IC8" s="29">
        <f t="shared" si="3"/>
        <v>42668</v>
      </c>
      <c r="ID8" s="29">
        <f t="shared" si="3"/>
        <v>42669</v>
      </c>
      <c r="IE8" s="29">
        <f t="shared" si="3"/>
        <v>42670</v>
      </c>
      <c r="IF8" s="29">
        <f t="shared" si="3"/>
        <v>42671</v>
      </c>
      <c r="IG8" s="29">
        <f t="shared" si="3"/>
        <v>42672</v>
      </c>
      <c r="IH8" s="29">
        <f t="shared" si="3"/>
        <v>42673</v>
      </c>
      <c r="II8" s="29">
        <f t="shared" si="3"/>
        <v>42674</v>
      </c>
      <c r="IJ8" s="29">
        <f t="shared" si="3"/>
        <v>42675</v>
      </c>
      <c r="IK8" s="29">
        <f t="shared" si="3"/>
        <v>42676</v>
      </c>
      <c r="IL8" s="29">
        <f t="shared" si="3"/>
        <v>42677</v>
      </c>
      <c r="IM8" s="29">
        <f t="shared" si="3"/>
        <v>42678</v>
      </c>
      <c r="IN8" s="29">
        <f t="shared" si="3"/>
        <v>42679</v>
      </c>
      <c r="IO8" s="29">
        <f t="shared" si="3"/>
        <v>42680</v>
      </c>
      <c r="IP8" s="30"/>
      <c r="IQ8" s="18"/>
      <c r="IR8" s="18"/>
      <c r="IS8" s="18"/>
      <c r="IT8" s="18"/>
      <c r="IU8" s="18"/>
      <c r="IV8" s="18"/>
    </row>
    <row r="9" spans="1:256" s="39" customFormat="1" ht="78.75" x14ac:dyDescent="0.25">
      <c r="A9" s="32" t="s">
        <v>113</v>
      </c>
      <c r="B9" s="33" t="s">
        <v>114</v>
      </c>
      <c r="C9" s="34" t="s">
        <v>115</v>
      </c>
      <c r="D9" s="35" t="s">
        <v>65</v>
      </c>
      <c r="E9" s="35" t="s">
        <v>66</v>
      </c>
      <c r="F9" s="36" t="s">
        <v>116</v>
      </c>
      <c r="G9" s="37" t="s">
        <v>117</v>
      </c>
      <c r="H9" s="36" t="s">
        <v>118</v>
      </c>
      <c r="I9" s="37" t="s">
        <v>119</v>
      </c>
      <c r="J9" s="37" t="s">
        <v>120</v>
      </c>
      <c r="K9" s="38"/>
      <c r="L9" s="279">
        <f>L8</f>
        <v>42443</v>
      </c>
      <c r="M9" s="280"/>
      <c r="N9" s="280"/>
      <c r="O9" s="280"/>
      <c r="P9" s="280"/>
      <c r="Q9" s="280"/>
      <c r="R9" s="281"/>
      <c r="S9" s="279">
        <f>S8</f>
        <v>42450</v>
      </c>
      <c r="T9" s="280"/>
      <c r="U9" s="280"/>
      <c r="V9" s="280"/>
      <c r="W9" s="280"/>
      <c r="X9" s="280"/>
      <c r="Y9" s="281"/>
      <c r="Z9" s="279">
        <f>Z8</f>
        <v>42457</v>
      </c>
      <c r="AA9" s="280"/>
      <c r="AB9" s="280"/>
      <c r="AC9" s="280"/>
      <c r="AD9" s="280"/>
      <c r="AE9" s="280"/>
      <c r="AF9" s="281"/>
      <c r="AG9" s="279">
        <f>AG8</f>
        <v>42464</v>
      </c>
      <c r="AH9" s="280"/>
      <c r="AI9" s="280"/>
      <c r="AJ9" s="280"/>
      <c r="AK9" s="280"/>
      <c r="AL9" s="280"/>
      <c r="AM9" s="281"/>
      <c r="AN9" s="279">
        <f>AN8</f>
        <v>42471</v>
      </c>
      <c r="AO9" s="280"/>
      <c r="AP9" s="280"/>
      <c r="AQ9" s="280"/>
      <c r="AR9" s="280"/>
      <c r="AS9" s="280"/>
      <c r="AT9" s="281"/>
      <c r="AU9" s="279">
        <f>AU8</f>
        <v>42478</v>
      </c>
      <c r="AV9" s="280"/>
      <c r="AW9" s="280"/>
      <c r="AX9" s="280"/>
      <c r="AY9" s="280"/>
      <c r="AZ9" s="280"/>
      <c r="BA9" s="281"/>
      <c r="BB9" s="279">
        <f>BB8</f>
        <v>42485</v>
      </c>
      <c r="BC9" s="280"/>
      <c r="BD9" s="280"/>
      <c r="BE9" s="280"/>
      <c r="BF9" s="280"/>
      <c r="BG9" s="280"/>
      <c r="BH9" s="281"/>
      <c r="BI9" s="279">
        <f>BI8</f>
        <v>42492</v>
      </c>
      <c r="BJ9" s="280"/>
      <c r="BK9" s="280"/>
      <c r="BL9" s="280"/>
      <c r="BM9" s="280"/>
      <c r="BN9" s="280"/>
      <c r="BO9" s="281"/>
      <c r="BP9" s="279">
        <f>BP8</f>
        <v>42499</v>
      </c>
      <c r="BQ9" s="280"/>
      <c r="BR9" s="280"/>
      <c r="BS9" s="280"/>
      <c r="BT9" s="280"/>
      <c r="BU9" s="280"/>
      <c r="BV9" s="281"/>
      <c r="BW9" s="279">
        <f>BW8</f>
        <v>42506</v>
      </c>
      <c r="BX9" s="280"/>
      <c r="BY9" s="280"/>
      <c r="BZ9" s="280"/>
      <c r="CA9" s="280"/>
      <c r="CB9" s="280"/>
      <c r="CC9" s="281"/>
      <c r="CD9" s="279">
        <f>CD8</f>
        <v>42513</v>
      </c>
      <c r="CE9" s="280"/>
      <c r="CF9" s="280"/>
      <c r="CG9" s="280"/>
      <c r="CH9" s="280"/>
      <c r="CI9" s="280"/>
      <c r="CJ9" s="281"/>
      <c r="CK9" s="279">
        <f>CK8</f>
        <v>42520</v>
      </c>
      <c r="CL9" s="280"/>
      <c r="CM9" s="280"/>
      <c r="CN9" s="280"/>
      <c r="CO9" s="280"/>
      <c r="CP9" s="280"/>
      <c r="CQ9" s="281"/>
      <c r="CR9" s="279">
        <f>CR8</f>
        <v>42527</v>
      </c>
      <c r="CS9" s="280"/>
      <c r="CT9" s="280"/>
      <c r="CU9" s="280"/>
      <c r="CV9" s="280"/>
      <c r="CW9" s="280"/>
      <c r="CX9" s="281"/>
      <c r="CY9" s="279">
        <f>CY8</f>
        <v>42534</v>
      </c>
      <c r="CZ9" s="280"/>
      <c r="DA9" s="280"/>
      <c r="DB9" s="280"/>
      <c r="DC9" s="280"/>
      <c r="DD9" s="280"/>
      <c r="DE9" s="281"/>
      <c r="DF9" s="279">
        <f>DF8</f>
        <v>42541</v>
      </c>
      <c r="DG9" s="280"/>
      <c r="DH9" s="280"/>
      <c r="DI9" s="280"/>
      <c r="DJ9" s="280"/>
      <c r="DK9" s="280"/>
      <c r="DL9" s="281"/>
      <c r="DM9" s="279">
        <f>DM8</f>
        <v>42548</v>
      </c>
      <c r="DN9" s="280"/>
      <c r="DO9" s="280"/>
      <c r="DP9" s="280"/>
      <c r="DQ9" s="280"/>
      <c r="DR9" s="280"/>
      <c r="DS9" s="281"/>
      <c r="DT9" s="279">
        <f>DT8</f>
        <v>42555</v>
      </c>
      <c r="DU9" s="280"/>
      <c r="DV9" s="280"/>
      <c r="DW9" s="280"/>
      <c r="DX9" s="280"/>
      <c r="DY9" s="280"/>
      <c r="DZ9" s="281"/>
      <c r="EA9" s="279">
        <f>EA8</f>
        <v>42562</v>
      </c>
      <c r="EB9" s="280"/>
      <c r="EC9" s="280"/>
      <c r="ED9" s="280"/>
      <c r="EE9" s="280"/>
      <c r="EF9" s="280"/>
      <c r="EG9" s="281"/>
      <c r="EH9" s="279">
        <f>EH8</f>
        <v>42569</v>
      </c>
      <c r="EI9" s="280"/>
      <c r="EJ9" s="280"/>
      <c r="EK9" s="280"/>
      <c r="EL9" s="280"/>
      <c r="EM9" s="280"/>
      <c r="EN9" s="281"/>
      <c r="EO9" s="279">
        <f>EO8</f>
        <v>42576</v>
      </c>
      <c r="EP9" s="280"/>
      <c r="EQ9" s="280"/>
      <c r="ER9" s="280"/>
      <c r="ES9" s="280"/>
      <c r="ET9" s="280"/>
      <c r="EU9" s="281"/>
      <c r="EV9" s="279">
        <f>EV8</f>
        <v>42583</v>
      </c>
      <c r="EW9" s="280"/>
      <c r="EX9" s="280"/>
      <c r="EY9" s="280"/>
      <c r="EZ9" s="280"/>
      <c r="FA9" s="280"/>
      <c r="FB9" s="281"/>
      <c r="FC9" s="279">
        <f>FC8</f>
        <v>42590</v>
      </c>
      <c r="FD9" s="280"/>
      <c r="FE9" s="280"/>
      <c r="FF9" s="280"/>
      <c r="FG9" s="280"/>
      <c r="FH9" s="280"/>
      <c r="FI9" s="281"/>
      <c r="FJ9" s="279">
        <f>FJ8</f>
        <v>42597</v>
      </c>
      <c r="FK9" s="280"/>
      <c r="FL9" s="280"/>
      <c r="FM9" s="280"/>
      <c r="FN9" s="280"/>
      <c r="FO9" s="280"/>
      <c r="FP9" s="281"/>
      <c r="FQ9" s="279">
        <f>FQ8</f>
        <v>42604</v>
      </c>
      <c r="FR9" s="280"/>
      <c r="FS9" s="280"/>
      <c r="FT9" s="280"/>
      <c r="FU9" s="280"/>
      <c r="FV9" s="280"/>
      <c r="FW9" s="281"/>
      <c r="FX9" s="279">
        <f>FX8</f>
        <v>42611</v>
      </c>
      <c r="FY9" s="280"/>
      <c r="FZ9" s="280"/>
      <c r="GA9" s="280"/>
      <c r="GB9" s="280"/>
      <c r="GC9" s="280"/>
      <c r="GD9" s="281"/>
      <c r="GE9" s="279">
        <f>GE8</f>
        <v>42618</v>
      </c>
      <c r="GF9" s="280"/>
      <c r="GG9" s="280"/>
      <c r="GH9" s="280"/>
      <c r="GI9" s="280"/>
      <c r="GJ9" s="280"/>
      <c r="GK9" s="281"/>
      <c r="GL9" s="279">
        <f>GL8</f>
        <v>42625</v>
      </c>
      <c r="GM9" s="280"/>
      <c r="GN9" s="280"/>
      <c r="GO9" s="280"/>
      <c r="GP9" s="280"/>
      <c r="GQ9" s="280"/>
      <c r="GR9" s="281"/>
      <c r="GS9" s="279">
        <f>GS8</f>
        <v>42632</v>
      </c>
      <c r="GT9" s="280"/>
      <c r="GU9" s="280"/>
      <c r="GV9" s="280"/>
      <c r="GW9" s="280"/>
      <c r="GX9" s="280"/>
      <c r="GY9" s="281"/>
      <c r="GZ9" s="279">
        <f>GZ8</f>
        <v>42639</v>
      </c>
      <c r="HA9" s="280"/>
      <c r="HB9" s="280"/>
      <c r="HC9" s="280"/>
      <c r="HD9" s="280"/>
      <c r="HE9" s="280"/>
      <c r="HF9" s="281"/>
      <c r="HG9" s="279">
        <f>HG8</f>
        <v>42646</v>
      </c>
      <c r="HH9" s="280"/>
      <c r="HI9" s="280"/>
      <c r="HJ9" s="280"/>
      <c r="HK9" s="280"/>
      <c r="HL9" s="280"/>
      <c r="HM9" s="281"/>
      <c r="HN9" s="279">
        <f>HN8</f>
        <v>42653</v>
      </c>
      <c r="HO9" s="280"/>
      <c r="HP9" s="280"/>
      <c r="HQ9" s="280"/>
      <c r="HR9" s="280"/>
      <c r="HS9" s="280"/>
      <c r="HT9" s="281"/>
      <c r="HU9" s="279">
        <f>HU8</f>
        <v>42660</v>
      </c>
      <c r="HV9" s="280"/>
      <c r="HW9" s="280"/>
      <c r="HX9" s="280"/>
      <c r="HY9" s="280"/>
      <c r="HZ9" s="280"/>
      <c r="IA9" s="281"/>
      <c r="IB9" s="279">
        <f>IB8</f>
        <v>42667</v>
      </c>
      <c r="IC9" s="280"/>
      <c r="ID9" s="280"/>
      <c r="IE9" s="280"/>
      <c r="IF9" s="280"/>
      <c r="IG9" s="280"/>
      <c r="IH9" s="281"/>
      <c r="II9" s="279">
        <f>II8</f>
        <v>42674</v>
      </c>
      <c r="IJ9" s="280"/>
      <c r="IK9" s="280"/>
      <c r="IL9" s="280"/>
      <c r="IM9" s="280"/>
      <c r="IN9" s="280"/>
      <c r="IO9" s="281"/>
    </row>
    <row r="10" spans="1:256" s="51" customFormat="1" ht="25.5" x14ac:dyDescent="0.25">
      <c r="A10" s="40">
        <f ca="1">IF(ISERROR(VALUE(SUBSTITUTE(OFFSET(A10,-1,0,1,1),".",""))),1,IF(ISERROR(FIND("`",SUBSTITUTE(OFFSET(A10,-1,0,1,1),".","`",1))),VALUE(OFFSET(A10,-1,0,1,1))+1,VALUE(LEFT(OFFSET(A10,-1,0,1,1),FIND("`",SUBSTITUTE(OFFSET(A10,-1,0,1,1),".","`",1))-1))+1))</f>
        <v>1</v>
      </c>
      <c r="B10" s="41" t="s">
        <v>121</v>
      </c>
      <c r="C10" s="42" t="s">
        <v>122</v>
      </c>
      <c r="D10" s="43">
        <f>MIN(D11:D21)</f>
        <v>42444</v>
      </c>
      <c r="E10" s="44">
        <f t="shared" ref="E10:E20" si="4">D10+F10-1</f>
        <v>42494</v>
      </c>
      <c r="F10" s="45">
        <f>MAX(E11:E21)-D10+1</f>
        <v>51</v>
      </c>
      <c r="G10" s="46">
        <f>SUMPRODUCT(F11:F21,G11:G21)/SUM(F11:F21)</f>
        <v>1</v>
      </c>
      <c r="H10" s="47">
        <f t="shared" ref="H10:H50" si="5">NETWORKDAYS(D10,E10)</f>
        <v>37</v>
      </c>
      <c r="I10" s="48">
        <f t="shared" ref="I10:I43" si="6">ROUNDDOWN(G10*F10,0)</f>
        <v>51</v>
      </c>
      <c r="J10" s="47">
        <f t="shared" ref="J10:J43" si="7">F10-I10</f>
        <v>0</v>
      </c>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c r="DO10" s="49"/>
      <c r="DP10" s="49"/>
      <c r="DQ10" s="49"/>
      <c r="DR10" s="49"/>
      <c r="DS10" s="49"/>
      <c r="DT10" s="49"/>
      <c r="DU10" s="49"/>
      <c r="DV10" s="49"/>
      <c r="DW10" s="49"/>
      <c r="DX10" s="49"/>
      <c r="DY10" s="49"/>
      <c r="DZ10" s="49"/>
      <c r="EA10" s="49"/>
      <c r="EB10" s="49"/>
      <c r="EC10" s="49"/>
      <c r="ED10" s="49"/>
      <c r="EE10" s="49"/>
      <c r="EF10" s="49"/>
      <c r="EG10" s="49"/>
      <c r="EH10" s="49"/>
      <c r="EI10" s="49"/>
      <c r="EJ10" s="49"/>
      <c r="EK10" s="49"/>
      <c r="EL10" s="49"/>
      <c r="EM10" s="49"/>
      <c r="EN10" s="49"/>
      <c r="EO10" s="49"/>
      <c r="EP10" s="49"/>
      <c r="EQ10" s="49"/>
      <c r="ER10" s="49"/>
      <c r="ES10" s="49"/>
      <c r="ET10" s="49"/>
      <c r="EU10" s="49"/>
      <c r="EV10" s="49"/>
      <c r="EW10" s="49"/>
      <c r="EX10" s="49"/>
      <c r="EY10" s="49"/>
      <c r="EZ10" s="49"/>
      <c r="FA10" s="49"/>
      <c r="FB10" s="49"/>
      <c r="FC10" s="49"/>
      <c r="FD10" s="49"/>
      <c r="FE10" s="49"/>
      <c r="FF10" s="49"/>
      <c r="FG10" s="49"/>
      <c r="FH10" s="49"/>
      <c r="FI10" s="49"/>
      <c r="FJ10" s="49"/>
      <c r="FK10" s="49"/>
      <c r="FL10" s="49"/>
      <c r="FM10" s="49"/>
      <c r="FN10" s="49"/>
      <c r="FO10" s="49"/>
      <c r="FP10" s="49"/>
      <c r="FQ10" s="49"/>
      <c r="FR10" s="49"/>
      <c r="FS10" s="49"/>
      <c r="FT10" s="49"/>
      <c r="FU10" s="49"/>
      <c r="FV10" s="49"/>
      <c r="FW10" s="49"/>
      <c r="FX10" s="49"/>
      <c r="FY10" s="49"/>
      <c r="FZ10" s="49"/>
      <c r="GA10" s="49"/>
      <c r="GB10" s="49"/>
      <c r="GC10" s="49"/>
      <c r="GD10" s="49"/>
      <c r="GE10" s="49"/>
      <c r="GF10" s="49"/>
      <c r="GG10" s="49"/>
      <c r="GH10" s="49"/>
      <c r="GI10" s="49"/>
      <c r="GJ10" s="49"/>
      <c r="GK10" s="49"/>
      <c r="GL10" s="49"/>
      <c r="GM10" s="49"/>
      <c r="GN10" s="49"/>
      <c r="GO10" s="49"/>
      <c r="GP10" s="49"/>
      <c r="GQ10" s="49"/>
      <c r="GR10" s="49"/>
      <c r="GS10" s="49"/>
      <c r="GT10" s="49"/>
      <c r="GU10" s="49"/>
      <c r="GV10" s="49"/>
      <c r="GW10" s="49"/>
      <c r="GX10" s="49"/>
      <c r="GY10" s="49"/>
      <c r="GZ10" s="49"/>
      <c r="HA10" s="49"/>
      <c r="HB10" s="49"/>
      <c r="HC10" s="49"/>
      <c r="HD10" s="49"/>
      <c r="HE10" s="49"/>
      <c r="HF10" s="49"/>
      <c r="HG10" s="49"/>
      <c r="HH10" s="49"/>
      <c r="HI10" s="49"/>
      <c r="HJ10" s="49"/>
      <c r="HK10" s="49"/>
      <c r="HL10" s="49"/>
      <c r="HM10" s="49"/>
      <c r="HN10" s="49"/>
      <c r="HO10" s="49"/>
      <c r="HP10" s="49"/>
      <c r="HQ10" s="49"/>
      <c r="HR10" s="49"/>
      <c r="HS10" s="49"/>
      <c r="HT10" s="49"/>
      <c r="HU10" s="49"/>
      <c r="HV10" s="49"/>
      <c r="HW10" s="49"/>
      <c r="HX10" s="49"/>
      <c r="HY10" s="49"/>
      <c r="HZ10" s="49"/>
      <c r="IA10" s="49"/>
      <c r="IB10" s="49"/>
      <c r="IC10" s="49"/>
      <c r="ID10" s="49"/>
      <c r="IE10" s="49"/>
      <c r="IF10" s="49"/>
      <c r="IG10" s="49"/>
      <c r="IH10" s="49"/>
      <c r="II10" s="49"/>
      <c r="IJ10" s="49"/>
      <c r="IK10" s="49"/>
      <c r="IL10" s="49"/>
      <c r="IM10" s="49"/>
      <c r="IN10" s="49"/>
      <c r="IO10" s="49"/>
      <c r="IP10" s="50"/>
      <c r="IQ10" s="50"/>
      <c r="IR10" s="50"/>
      <c r="IS10" s="50"/>
      <c r="IT10" s="50"/>
      <c r="IU10" s="50"/>
      <c r="IV10" s="50"/>
    </row>
    <row r="11" spans="1:256" s="62" customFormat="1" ht="12.75" x14ac:dyDescent="0.25">
      <c r="A11" s="52" t="str">
        <f t="shared" ref="A11:A20" ca="1" si="8">IF(ISERROR(VALUE(SUBSTITUTE(OFFSET(A11,-1,0,1,1),".",""))),"0.1",IF(ISERROR(FIND("`",SUBSTITUTE(OFFSET(A11,-1,0,1,1),".","`",1))),OFFSET(A11,-1,0,1,1)&amp;".1",LEFT(OFFSET(A11,-1,0,1,1),FIND("`",SUBSTITUTE(OFFSET(A11,-1,0,1,1),".","`",1)))&amp;IF(ISERROR(FIND("`",SUBSTITUTE(OFFSET(A11,-1,0,1,1),".","`",2))),VALUE(RIGHT(OFFSET(A11,-1,0,1,1),LEN(OFFSET(A11,-1,0,1,1))-FIND("`",SUBSTITUTE(OFFSET(A11,-1,0,1,1),".","`",1))))+1,VALUE(MID(OFFSET(A11,-1,0,1,1),FIND("`",SUBSTITUTE(OFFSET(A11,-1,0,1,1),".","`",1))+1,(FIND("`",SUBSTITUTE(OFFSET(A11,-1,0,1,1),".","`",2))-FIND("`",SUBSTITUTE(OFFSET(A11,-1,0,1,1),".","`",1))-1)))+1)))</f>
        <v>1.1</v>
      </c>
      <c r="B11" s="87" t="s">
        <v>123</v>
      </c>
      <c r="C11" s="54" t="s">
        <v>71</v>
      </c>
      <c r="D11" s="55">
        <v>42444</v>
      </c>
      <c r="E11" s="56">
        <f t="shared" si="4"/>
        <v>42444</v>
      </c>
      <c r="F11" s="57">
        <v>1</v>
      </c>
      <c r="G11" s="58">
        <v>1</v>
      </c>
      <c r="H11" s="59">
        <f t="shared" si="5"/>
        <v>1</v>
      </c>
      <c r="I11" s="60">
        <f t="shared" si="6"/>
        <v>1</v>
      </c>
      <c r="J11" s="59">
        <f t="shared" si="7"/>
        <v>0</v>
      </c>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61"/>
      <c r="DR11" s="61"/>
      <c r="DS11" s="61"/>
      <c r="DT11" s="61"/>
      <c r="DU11" s="61"/>
      <c r="DV11" s="61"/>
      <c r="DW11" s="61"/>
      <c r="DX11" s="61"/>
      <c r="DY11" s="61"/>
      <c r="DZ11" s="61"/>
      <c r="EA11" s="61"/>
      <c r="EB11" s="61"/>
      <c r="EC11" s="61"/>
      <c r="ED11" s="61"/>
      <c r="EE11" s="61"/>
      <c r="EF11" s="61"/>
      <c r="EG11" s="61"/>
      <c r="EH11" s="61"/>
      <c r="EI11" s="61"/>
      <c r="EJ11" s="61"/>
      <c r="EK11" s="61"/>
      <c r="EL11" s="61"/>
      <c r="EM11" s="61"/>
      <c r="EN11" s="61"/>
      <c r="EO11" s="61"/>
      <c r="EP11" s="61"/>
      <c r="EQ11" s="61"/>
      <c r="ER11" s="61"/>
      <c r="ES11" s="61"/>
      <c r="ET11" s="61"/>
      <c r="EU11" s="61"/>
      <c r="EV11" s="61"/>
      <c r="EW11" s="61"/>
      <c r="EX11" s="61"/>
      <c r="EY11" s="61"/>
      <c r="EZ11" s="61"/>
      <c r="FA11" s="61"/>
      <c r="FB11" s="61"/>
      <c r="FC11" s="61"/>
      <c r="FD11" s="61"/>
      <c r="FE11" s="61"/>
      <c r="FF11" s="61"/>
      <c r="FG11" s="61"/>
      <c r="FH11" s="61"/>
      <c r="FI11" s="61"/>
      <c r="FJ11" s="61"/>
      <c r="FK11" s="61"/>
      <c r="FL11" s="61"/>
      <c r="FM11" s="61"/>
      <c r="FN11" s="61"/>
      <c r="FO11" s="61"/>
      <c r="FP11" s="61"/>
      <c r="FQ11" s="61"/>
      <c r="FR11" s="61"/>
      <c r="FS11" s="61"/>
      <c r="FT11" s="61"/>
      <c r="FU11" s="61"/>
      <c r="FV11" s="61"/>
      <c r="FW11" s="61"/>
      <c r="FX11" s="61"/>
      <c r="FY11" s="61"/>
      <c r="FZ11" s="61"/>
      <c r="GA11" s="61"/>
      <c r="GB11" s="61"/>
      <c r="GC11" s="61"/>
      <c r="GD11" s="61"/>
      <c r="GE11" s="61"/>
      <c r="GF11" s="61"/>
      <c r="GG11" s="61"/>
      <c r="GH11" s="61"/>
      <c r="GI11" s="61"/>
      <c r="GJ11" s="61"/>
      <c r="GK11" s="61"/>
      <c r="GL11" s="61"/>
      <c r="GM11" s="61"/>
      <c r="GN11" s="61"/>
      <c r="GO11" s="61"/>
      <c r="GP11" s="61"/>
      <c r="GQ11" s="61"/>
      <c r="GR11" s="61"/>
      <c r="GS11" s="61"/>
      <c r="GT11" s="61"/>
      <c r="GU11" s="61"/>
      <c r="GV11" s="61"/>
      <c r="GW11" s="61"/>
      <c r="GX11" s="61"/>
      <c r="GY11" s="61"/>
      <c r="GZ11" s="61"/>
      <c r="HA11" s="61"/>
      <c r="HB11" s="61"/>
      <c r="HC11" s="61"/>
      <c r="HD11" s="61"/>
      <c r="HE11" s="61"/>
      <c r="HF11" s="61"/>
      <c r="HG11" s="61"/>
      <c r="HH11" s="61"/>
      <c r="HI11" s="61"/>
      <c r="HJ11" s="61"/>
      <c r="HK11" s="61"/>
      <c r="HL11" s="61"/>
      <c r="HM11" s="61"/>
      <c r="HN11" s="61"/>
      <c r="HO11" s="61"/>
      <c r="HP11" s="61"/>
      <c r="HQ11" s="61"/>
      <c r="HR11" s="61"/>
      <c r="HS11" s="61"/>
      <c r="HT11" s="61"/>
      <c r="HU11" s="61"/>
      <c r="HV11" s="61"/>
      <c r="HW11" s="61"/>
      <c r="HX11" s="61"/>
      <c r="HY11" s="61"/>
      <c r="HZ11" s="61"/>
      <c r="IA11" s="61"/>
      <c r="IB11" s="61"/>
      <c r="IC11" s="61"/>
      <c r="ID11" s="61"/>
      <c r="IE11" s="61"/>
      <c r="IF11" s="61"/>
      <c r="IG11" s="61"/>
      <c r="IH11" s="61"/>
      <c r="II11" s="61"/>
      <c r="IJ11" s="61"/>
      <c r="IK11" s="61"/>
      <c r="IL11" s="61"/>
      <c r="IM11" s="61"/>
      <c r="IN11" s="61"/>
      <c r="IO11" s="61"/>
      <c r="IP11" s="50"/>
      <c r="IQ11" s="50"/>
      <c r="IR11" s="50"/>
      <c r="IS11" s="50"/>
      <c r="IT11" s="50"/>
      <c r="IU11" s="50"/>
      <c r="IV11" s="50"/>
    </row>
    <row r="12" spans="1:256" s="62" customFormat="1" ht="12.75" x14ac:dyDescent="0.25">
      <c r="A12" s="52" t="str">
        <f t="shared" ca="1" si="8"/>
        <v>1.2</v>
      </c>
      <c r="B12" s="87" t="s">
        <v>124</v>
      </c>
      <c r="C12" s="54" t="s">
        <v>71</v>
      </c>
      <c r="D12" s="55">
        <v>42446</v>
      </c>
      <c r="E12" s="56">
        <f t="shared" si="4"/>
        <v>42446</v>
      </c>
      <c r="F12" s="57">
        <v>1</v>
      </c>
      <c r="G12" s="58">
        <v>1</v>
      </c>
      <c r="H12" s="59">
        <f t="shared" si="5"/>
        <v>1</v>
      </c>
      <c r="I12" s="60">
        <f t="shared" si="6"/>
        <v>1</v>
      </c>
      <c r="J12" s="59">
        <f t="shared" si="7"/>
        <v>0</v>
      </c>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1"/>
      <c r="BZ12" s="61"/>
      <c r="CA12" s="61"/>
      <c r="CB12" s="61"/>
      <c r="CC12" s="61"/>
      <c r="CD12" s="61"/>
      <c r="CE12" s="61"/>
      <c r="CF12" s="61"/>
      <c r="CG12" s="61"/>
      <c r="CH12" s="61"/>
      <c r="CI12" s="61"/>
      <c r="CJ12" s="61"/>
      <c r="CK12" s="61"/>
      <c r="CL12" s="61"/>
      <c r="CM12" s="61"/>
      <c r="CN12" s="61"/>
      <c r="CO12" s="61"/>
      <c r="CP12" s="61"/>
      <c r="CQ12" s="61"/>
      <c r="CR12" s="61"/>
      <c r="CS12" s="61"/>
      <c r="CT12" s="61"/>
      <c r="CU12" s="61"/>
      <c r="CV12" s="61"/>
      <c r="CW12" s="61"/>
      <c r="CX12" s="61"/>
      <c r="CY12" s="61"/>
      <c r="CZ12" s="61"/>
      <c r="DA12" s="61"/>
      <c r="DB12" s="61"/>
      <c r="DC12" s="61"/>
      <c r="DD12" s="61"/>
      <c r="DE12" s="61"/>
      <c r="DF12" s="61"/>
      <c r="DG12" s="61"/>
      <c r="DH12" s="61"/>
      <c r="DI12" s="61"/>
      <c r="DJ12" s="61"/>
      <c r="DK12" s="61"/>
      <c r="DL12" s="61"/>
      <c r="DM12" s="61"/>
      <c r="DN12" s="61"/>
      <c r="DO12" s="61"/>
      <c r="DP12" s="61"/>
      <c r="DQ12" s="61"/>
      <c r="DR12" s="61"/>
      <c r="DS12" s="61"/>
      <c r="DT12" s="61"/>
      <c r="DU12" s="61"/>
      <c r="DV12" s="61"/>
      <c r="DW12" s="61"/>
      <c r="DX12" s="61"/>
      <c r="DY12" s="61"/>
      <c r="DZ12" s="61"/>
      <c r="EA12" s="61"/>
      <c r="EB12" s="61"/>
      <c r="EC12" s="61"/>
      <c r="ED12" s="61"/>
      <c r="EE12" s="61"/>
      <c r="EF12" s="61"/>
      <c r="EG12" s="61"/>
      <c r="EH12" s="61"/>
      <c r="EI12" s="61"/>
      <c r="EJ12" s="61"/>
      <c r="EK12" s="61"/>
      <c r="EL12" s="61"/>
      <c r="EM12" s="61"/>
      <c r="EN12" s="61"/>
      <c r="EO12" s="61"/>
      <c r="EP12" s="61"/>
      <c r="EQ12" s="61"/>
      <c r="ER12" s="61"/>
      <c r="ES12" s="61"/>
      <c r="ET12" s="61"/>
      <c r="EU12" s="61"/>
      <c r="EV12" s="61"/>
      <c r="EW12" s="61"/>
      <c r="EX12" s="61"/>
      <c r="EY12" s="61"/>
      <c r="EZ12" s="61"/>
      <c r="FA12" s="61"/>
      <c r="FB12" s="61"/>
      <c r="FC12" s="61"/>
      <c r="FD12" s="61"/>
      <c r="FE12" s="61"/>
      <c r="FF12" s="61"/>
      <c r="FG12" s="61"/>
      <c r="FH12" s="61"/>
      <c r="FI12" s="61"/>
      <c r="FJ12" s="61"/>
      <c r="FK12" s="61"/>
      <c r="FL12" s="61"/>
      <c r="FM12" s="61"/>
      <c r="FN12" s="61"/>
      <c r="FO12" s="61"/>
      <c r="FP12" s="61"/>
      <c r="FQ12" s="61"/>
      <c r="FR12" s="61"/>
      <c r="FS12" s="61"/>
      <c r="FT12" s="61"/>
      <c r="FU12" s="61"/>
      <c r="FV12" s="61"/>
      <c r="FW12" s="61"/>
      <c r="FX12" s="61"/>
      <c r="FY12" s="61"/>
      <c r="FZ12" s="61"/>
      <c r="GA12" s="61"/>
      <c r="GB12" s="61"/>
      <c r="GC12" s="61"/>
      <c r="GD12" s="61"/>
      <c r="GE12" s="61"/>
      <c r="GF12" s="61"/>
      <c r="GG12" s="61"/>
      <c r="GH12" s="61"/>
      <c r="GI12" s="61"/>
      <c r="GJ12" s="61"/>
      <c r="GK12" s="61"/>
      <c r="GL12" s="61"/>
      <c r="GM12" s="61"/>
      <c r="GN12" s="61"/>
      <c r="GO12" s="61"/>
      <c r="GP12" s="61"/>
      <c r="GQ12" s="61"/>
      <c r="GR12" s="61"/>
      <c r="GS12" s="61"/>
      <c r="GT12" s="61"/>
      <c r="GU12" s="61"/>
      <c r="GV12" s="61"/>
      <c r="GW12" s="61"/>
      <c r="GX12" s="61"/>
      <c r="GY12" s="61"/>
      <c r="GZ12" s="61"/>
      <c r="HA12" s="61"/>
      <c r="HB12" s="61"/>
      <c r="HC12" s="61"/>
      <c r="HD12" s="61"/>
      <c r="HE12" s="61"/>
      <c r="HF12" s="61"/>
      <c r="HG12" s="61"/>
      <c r="HH12" s="61"/>
      <c r="HI12" s="61"/>
      <c r="HJ12" s="61"/>
      <c r="HK12" s="61"/>
      <c r="HL12" s="61"/>
      <c r="HM12" s="61"/>
      <c r="HN12" s="61"/>
      <c r="HO12" s="61"/>
      <c r="HP12" s="61"/>
      <c r="HQ12" s="61"/>
      <c r="HR12" s="61"/>
      <c r="HS12" s="61"/>
      <c r="HT12" s="61"/>
      <c r="HU12" s="61"/>
      <c r="HV12" s="61"/>
      <c r="HW12" s="61"/>
      <c r="HX12" s="61"/>
      <c r="HY12" s="61"/>
      <c r="HZ12" s="61"/>
      <c r="IA12" s="61"/>
      <c r="IB12" s="61"/>
      <c r="IC12" s="61"/>
      <c r="ID12" s="61"/>
      <c r="IE12" s="61"/>
      <c r="IF12" s="61"/>
      <c r="IG12" s="61"/>
      <c r="IH12" s="61"/>
      <c r="II12" s="61"/>
      <c r="IJ12" s="61"/>
      <c r="IK12" s="61"/>
      <c r="IL12" s="61"/>
      <c r="IM12" s="61"/>
      <c r="IN12" s="61"/>
      <c r="IO12" s="61"/>
      <c r="IP12" s="50"/>
      <c r="IQ12" s="50"/>
      <c r="IR12" s="50"/>
      <c r="IS12" s="50"/>
      <c r="IT12" s="50"/>
      <c r="IU12" s="50"/>
      <c r="IV12" s="50"/>
    </row>
    <row r="13" spans="1:256" s="62" customFormat="1" ht="12.75" x14ac:dyDescent="0.25">
      <c r="A13" s="52" t="str">
        <f t="shared" ca="1" si="8"/>
        <v>1.3</v>
      </c>
      <c r="B13" s="87" t="s">
        <v>76</v>
      </c>
      <c r="C13" s="54" t="s">
        <v>77</v>
      </c>
      <c r="D13" s="55">
        <v>42468</v>
      </c>
      <c r="E13" s="56">
        <f t="shared" si="4"/>
        <v>42468</v>
      </c>
      <c r="F13" s="57">
        <v>1</v>
      </c>
      <c r="G13" s="58">
        <v>1</v>
      </c>
      <c r="H13" s="59">
        <f t="shared" si="5"/>
        <v>1</v>
      </c>
      <c r="I13" s="60">
        <f t="shared" si="6"/>
        <v>1</v>
      </c>
      <c r="J13" s="59">
        <f t="shared" si="7"/>
        <v>0</v>
      </c>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1"/>
      <c r="BZ13" s="61"/>
      <c r="CA13" s="61"/>
      <c r="CB13" s="61"/>
      <c r="CC13" s="61"/>
      <c r="CD13" s="61"/>
      <c r="CE13" s="61"/>
      <c r="CF13" s="61"/>
      <c r="CG13" s="61"/>
      <c r="CH13" s="61"/>
      <c r="CI13" s="61"/>
      <c r="CJ13" s="61"/>
      <c r="CK13" s="61"/>
      <c r="CL13" s="61"/>
      <c r="CM13" s="61"/>
      <c r="CN13" s="61"/>
      <c r="CO13" s="61"/>
      <c r="CP13" s="61"/>
      <c r="CQ13" s="61"/>
      <c r="CR13" s="61"/>
      <c r="CS13" s="61"/>
      <c r="CT13" s="61"/>
      <c r="CU13" s="61"/>
      <c r="CV13" s="61"/>
      <c r="CW13" s="61"/>
      <c r="CX13" s="61"/>
      <c r="CY13" s="61"/>
      <c r="CZ13" s="61"/>
      <c r="DA13" s="61"/>
      <c r="DB13" s="61"/>
      <c r="DC13" s="61"/>
      <c r="DD13" s="61"/>
      <c r="DE13" s="61"/>
      <c r="DF13" s="61"/>
      <c r="DG13" s="61"/>
      <c r="DH13" s="61"/>
      <c r="DI13" s="61"/>
      <c r="DJ13" s="61"/>
      <c r="DK13" s="61"/>
      <c r="DL13" s="61"/>
      <c r="DM13" s="61"/>
      <c r="DN13" s="61"/>
      <c r="DO13" s="61"/>
      <c r="DP13" s="61"/>
      <c r="DQ13" s="61"/>
      <c r="DR13" s="61"/>
      <c r="DS13" s="61"/>
      <c r="DT13" s="61"/>
      <c r="DU13" s="61"/>
      <c r="DV13" s="61"/>
      <c r="DW13" s="61"/>
      <c r="DX13" s="61"/>
      <c r="DY13" s="61"/>
      <c r="DZ13" s="61"/>
      <c r="EA13" s="61"/>
      <c r="EB13" s="61"/>
      <c r="EC13" s="61"/>
      <c r="ED13" s="61"/>
      <c r="EE13" s="61"/>
      <c r="EF13" s="61"/>
      <c r="EG13" s="61"/>
      <c r="EH13" s="61"/>
      <c r="EI13" s="61"/>
      <c r="EJ13" s="61"/>
      <c r="EK13" s="61"/>
      <c r="EL13" s="61"/>
      <c r="EM13" s="61"/>
      <c r="EN13" s="61"/>
      <c r="EO13" s="61"/>
      <c r="EP13" s="61"/>
      <c r="EQ13" s="61"/>
      <c r="ER13" s="61"/>
      <c r="ES13" s="61"/>
      <c r="ET13" s="61"/>
      <c r="EU13" s="61"/>
      <c r="EV13" s="61"/>
      <c r="EW13" s="61"/>
      <c r="EX13" s="61"/>
      <c r="EY13" s="61"/>
      <c r="EZ13" s="61"/>
      <c r="FA13" s="61"/>
      <c r="FB13" s="61"/>
      <c r="FC13" s="61"/>
      <c r="FD13" s="61"/>
      <c r="FE13" s="61"/>
      <c r="FF13" s="61"/>
      <c r="FG13" s="61"/>
      <c r="FH13" s="61"/>
      <c r="FI13" s="61"/>
      <c r="FJ13" s="61"/>
      <c r="FK13" s="61"/>
      <c r="FL13" s="61"/>
      <c r="FM13" s="61"/>
      <c r="FN13" s="61"/>
      <c r="FO13" s="61"/>
      <c r="FP13" s="61"/>
      <c r="FQ13" s="61"/>
      <c r="FR13" s="61"/>
      <c r="FS13" s="61"/>
      <c r="FT13" s="61"/>
      <c r="FU13" s="61"/>
      <c r="FV13" s="61"/>
      <c r="FW13" s="61"/>
      <c r="FX13" s="61"/>
      <c r="FY13" s="61"/>
      <c r="FZ13" s="61"/>
      <c r="GA13" s="61"/>
      <c r="GB13" s="61"/>
      <c r="GC13" s="61"/>
      <c r="GD13" s="61"/>
      <c r="GE13" s="61"/>
      <c r="GF13" s="61"/>
      <c r="GG13" s="61"/>
      <c r="GH13" s="61"/>
      <c r="GI13" s="61"/>
      <c r="GJ13" s="61"/>
      <c r="GK13" s="61"/>
      <c r="GL13" s="61"/>
      <c r="GM13" s="61"/>
      <c r="GN13" s="61"/>
      <c r="GO13" s="61"/>
      <c r="GP13" s="61"/>
      <c r="GQ13" s="61"/>
      <c r="GR13" s="61"/>
      <c r="GS13" s="61"/>
      <c r="GT13" s="61"/>
      <c r="GU13" s="61"/>
      <c r="GV13" s="61"/>
      <c r="GW13" s="61"/>
      <c r="GX13" s="61"/>
      <c r="GY13" s="61"/>
      <c r="GZ13" s="61"/>
      <c r="HA13" s="61"/>
      <c r="HB13" s="61"/>
      <c r="HC13" s="61"/>
      <c r="HD13" s="61"/>
      <c r="HE13" s="61"/>
      <c r="HF13" s="61"/>
      <c r="HG13" s="61"/>
      <c r="HH13" s="61"/>
      <c r="HI13" s="61"/>
      <c r="HJ13" s="61"/>
      <c r="HK13" s="61"/>
      <c r="HL13" s="61"/>
      <c r="HM13" s="61"/>
      <c r="HN13" s="61"/>
      <c r="HO13" s="61"/>
      <c r="HP13" s="61"/>
      <c r="HQ13" s="61"/>
      <c r="HR13" s="61"/>
      <c r="HS13" s="61"/>
      <c r="HT13" s="61"/>
      <c r="HU13" s="61"/>
      <c r="HV13" s="61"/>
      <c r="HW13" s="61"/>
      <c r="HX13" s="61"/>
      <c r="HY13" s="61"/>
      <c r="HZ13" s="61"/>
      <c r="IA13" s="61"/>
      <c r="IB13" s="61"/>
      <c r="IC13" s="61"/>
      <c r="ID13" s="61"/>
      <c r="IE13" s="61"/>
      <c r="IF13" s="61"/>
      <c r="IG13" s="61"/>
      <c r="IH13" s="61"/>
      <c r="II13" s="61"/>
      <c r="IJ13" s="61"/>
      <c r="IK13" s="61"/>
      <c r="IL13" s="61"/>
      <c r="IM13" s="61"/>
      <c r="IN13" s="61"/>
      <c r="IO13" s="61"/>
      <c r="IP13" s="50"/>
      <c r="IQ13" s="50"/>
      <c r="IR13" s="50"/>
      <c r="IS13" s="50"/>
      <c r="IT13" s="50"/>
      <c r="IU13" s="50"/>
      <c r="IV13" s="50"/>
    </row>
    <row r="14" spans="1:256" s="62" customFormat="1" ht="12.75" x14ac:dyDescent="0.25">
      <c r="A14" s="52" t="str">
        <f t="shared" ca="1" si="8"/>
        <v>1.4</v>
      </c>
      <c r="B14" s="87" t="s">
        <v>95</v>
      </c>
      <c r="C14" s="54" t="s">
        <v>80</v>
      </c>
      <c r="D14" s="55">
        <v>42471</v>
      </c>
      <c r="E14" s="56">
        <f t="shared" si="4"/>
        <v>42490</v>
      </c>
      <c r="F14" s="57">
        <v>20</v>
      </c>
      <c r="G14" s="58">
        <v>1</v>
      </c>
      <c r="H14" s="59">
        <f t="shared" si="5"/>
        <v>15</v>
      </c>
      <c r="I14" s="60">
        <f t="shared" si="6"/>
        <v>20</v>
      </c>
      <c r="J14" s="59">
        <f t="shared" si="7"/>
        <v>0</v>
      </c>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1"/>
      <c r="CF14" s="61"/>
      <c r="CG14" s="61"/>
      <c r="CH14" s="61"/>
      <c r="CI14" s="61"/>
      <c r="CJ14" s="61"/>
      <c r="CK14" s="61"/>
      <c r="CL14" s="61"/>
      <c r="CM14" s="61"/>
      <c r="CN14" s="61"/>
      <c r="CO14" s="61"/>
      <c r="CP14" s="61"/>
      <c r="CQ14" s="61"/>
      <c r="CR14" s="61"/>
      <c r="CS14" s="61"/>
      <c r="CT14" s="61"/>
      <c r="CU14" s="61"/>
      <c r="CV14" s="61"/>
      <c r="CW14" s="61"/>
      <c r="CX14" s="61"/>
      <c r="CY14" s="61"/>
      <c r="CZ14" s="61"/>
      <c r="DA14" s="61"/>
      <c r="DB14" s="61"/>
      <c r="DC14" s="61"/>
      <c r="DD14" s="61"/>
      <c r="DE14" s="61"/>
      <c r="DF14" s="61"/>
      <c r="DG14" s="61"/>
      <c r="DH14" s="61"/>
      <c r="DI14" s="61"/>
      <c r="DJ14" s="61"/>
      <c r="DK14" s="61"/>
      <c r="DL14" s="61"/>
      <c r="DM14" s="61"/>
      <c r="DN14" s="61"/>
      <c r="DO14" s="61"/>
      <c r="DP14" s="61"/>
      <c r="DQ14" s="61"/>
      <c r="DR14" s="61"/>
      <c r="DS14" s="61"/>
      <c r="DT14" s="61"/>
      <c r="DU14" s="61"/>
      <c r="DV14" s="61"/>
      <c r="DW14" s="61"/>
      <c r="DX14" s="61"/>
      <c r="DY14" s="61"/>
      <c r="DZ14" s="61"/>
      <c r="EA14" s="61"/>
      <c r="EB14" s="61"/>
      <c r="EC14" s="61"/>
      <c r="ED14" s="61"/>
      <c r="EE14" s="61"/>
      <c r="EF14" s="61"/>
      <c r="EG14" s="61"/>
      <c r="EH14" s="61"/>
      <c r="EI14" s="61"/>
      <c r="EJ14" s="61"/>
      <c r="EK14" s="61"/>
      <c r="EL14" s="61"/>
      <c r="EM14" s="61"/>
      <c r="EN14" s="61"/>
      <c r="EO14" s="61"/>
      <c r="EP14" s="61"/>
      <c r="EQ14" s="61"/>
      <c r="ER14" s="61"/>
      <c r="ES14" s="61"/>
      <c r="ET14" s="61"/>
      <c r="EU14" s="61"/>
      <c r="EV14" s="61"/>
      <c r="EW14" s="61"/>
      <c r="EX14" s="61"/>
      <c r="EY14" s="61"/>
      <c r="EZ14" s="61"/>
      <c r="FA14" s="61"/>
      <c r="FB14" s="61"/>
      <c r="FC14" s="61"/>
      <c r="FD14" s="61"/>
      <c r="FE14" s="61"/>
      <c r="FF14" s="61"/>
      <c r="FG14" s="61"/>
      <c r="FH14" s="61"/>
      <c r="FI14" s="61"/>
      <c r="FJ14" s="61"/>
      <c r="FK14" s="61"/>
      <c r="FL14" s="61"/>
      <c r="FM14" s="61"/>
      <c r="FN14" s="61"/>
      <c r="FO14" s="61"/>
      <c r="FP14" s="61"/>
      <c r="FQ14" s="61"/>
      <c r="FR14" s="61"/>
      <c r="FS14" s="61"/>
      <c r="FT14" s="61"/>
      <c r="FU14" s="61"/>
      <c r="FV14" s="61"/>
      <c r="FW14" s="61"/>
      <c r="FX14" s="61"/>
      <c r="FY14" s="61"/>
      <c r="FZ14" s="61"/>
      <c r="GA14" s="61"/>
      <c r="GB14" s="61"/>
      <c r="GC14" s="61"/>
      <c r="GD14" s="61"/>
      <c r="GE14" s="61"/>
      <c r="GF14" s="61"/>
      <c r="GG14" s="61"/>
      <c r="GH14" s="61"/>
      <c r="GI14" s="61"/>
      <c r="GJ14" s="61"/>
      <c r="GK14" s="61"/>
      <c r="GL14" s="61"/>
      <c r="GM14" s="61"/>
      <c r="GN14" s="61"/>
      <c r="GO14" s="61"/>
      <c r="GP14" s="61"/>
      <c r="GQ14" s="61"/>
      <c r="GR14" s="61"/>
      <c r="GS14" s="61"/>
      <c r="GT14" s="61"/>
      <c r="GU14" s="61"/>
      <c r="GV14" s="61"/>
      <c r="GW14" s="61"/>
      <c r="GX14" s="61"/>
      <c r="GY14" s="61"/>
      <c r="GZ14" s="61"/>
      <c r="HA14" s="61"/>
      <c r="HB14" s="61"/>
      <c r="HC14" s="61"/>
      <c r="HD14" s="61"/>
      <c r="HE14" s="61"/>
      <c r="HF14" s="61"/>
      <c r="HG14" s="61"/>
      <c r="HH14" s="61"/>
      <c r="HI14" s="61"/>
      <c r="HJ14" s="61"/>
      <c r="HK14" s="61"/>
      <c r="HL14" s="61"/>
      <c r="HM14" s="61"/>
      <c r="HN14" s="61"/>
      <c r="HO14" s="61"/>
      <c r="HP14" s="61"/>
      <c r="HQ14" s="61"/>
      <c r="HR14" s="61"/>
      <c r="HS14" s="61"/>
      <c r="HT14" s="61"/>
      <c r="HU14" s="61"/>
      <c r="HV14" s="61"/>
      <c r="HW14" s="61"/>
      <c r="HX14" s="61"/>
      <c r="HY14" s="61"/>
      <c r="HZ14" s="61"/>
      <c r="IA14" s="61"/>
      <c r="IB14" s="61"/>
      <c r="IC14" s="61"/>
      <c r="ID14" s="61"/>
      <c r="IE14" s="61"/>
      <c r="IF14" s="61"/>
      <c r="IG14" s="61"/>
      <c r="IH14" s="61"/>
      <c r="II14" s="61"/>
      <c r="IJ14" s="61"/>
      <c r="IK14" s="61"/>
      <c r="IL14" s="61"/>
      <c r="IM14" s="61"/>
      <c r="IN14" s="61"/>
      <c r="IO14" s="61"/>
      <c r="IP14" s="50"/>
      <c r="IQ14" s="50"/>
      <c r="IR14" s="50"/>
      <c r="IS14" s="50"/>
      <c r="IT14" s="50"/>
      <c r="IU14" s="50"/>
      <c r="IV14" s="50"/>
    </row>
    <row r="15" spans="1:256" s="62" customFormat="1" ht="12.75" x14ac:dyDescent="0.25">
      <c r="A15" s="52" t="str">
        <f t="shared" ca="1" si="8"/>
        <v>1.5</v>
      </c>
      <c r="B15" s="87" t="s">
        <v>125</v>
      </c>
      <c r="C15" s="54" t="s">
        <v>80</v>
      </c>
      <c r="D15" s="55">
        <v>42471</v>
      </c>
      <c r="E15" s="56">
        <f t="shared" si="4"/>
        <v>42471</v>
      </c>
      <c r="F15" s="57">
        <v>1</v>
      </c>
      <c r="G15" s="58">
        <v>1</v>
      </c>
      <c r="H15" s="59">
        <f t="shared" si="5"/>
        <v>1</v>
      </c>
      <c r="I15" s="60">
        <f t="shared" si="6"/>
        <v>1</v>
      </c>
      <c r="J15" s="59">
        <f t="shared" si="7"/>
        <v>0</v>
      </c>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c r="CB15" s="61"/>
      <c r="CC15" s="61"/>
      <c r="CD15" s="61"/>
      <c r="CE15" s="61"/>
      <c r="CF15" s="61"/>
      <c r="CG15" s="61"/>
      <c r="CH15" s="61"/>
      <c r="CI15" s="61"/>
      <c r="CJ15" s="61"/>
      <c r="CK15" s="61"/>
      <c r="CL15" s="61"/>
      <c r="CM15" s="61"/>
      <c r="CN15" s="61"/>
      <c r="CO15" s="61"/>
      <c r="CP15" s="61"/>
      <c r="CQ15" s="61"/>
      <c r="CR15" s="61"/>
      <c r="CS15" s="61"/>
      <c r="CT15" s="61"/>
      <c r="CU15" s="61"/>
      <c r="CV15" s="61"/>
      <c r="CW15" s="61"/>
      <c r="CX15" s="61"/>
      <c r="CY15" s="61"/>
      <c r="CZ15" s="61"/>
      <c r="DA15" s="61"/>
      <c r="DB15" s="61"/>
      <c r="DC15" s="61"/>
      <c r="DD15" s="61"/>
      <c r="DE15" s="61"/>
      <c r="DF15" s="61"/>
      <c r="DG15" s="61"/>
      <c r="DH15" s="61"/>
      <c r="DI15" s="61"/>
      <c r="DJ15" s="61"/>
      <c r="DK15" s="61"/>
      <c r="DL15" s="61"/>
      <c r="DM15" s="61"/>
      <c r="DN15" s="61"/>
      <c r="DO15" s="61"/>
      <c r="DP15" s="61"/>
      <c r="DQ15" s="61"/>
      <c r="DR15" s="61"/>
      <c r="DS15" s="61"/>
      <c r="DT15" s="61"/>
      <c r="DU15" s="61"/>
      <c r="DV15" s="61"/>
      <c r="DW15" s="61"/>
      <c r="DX15" s="61"/>
      <c r="DY15" s="61"/>
      <c r="DZ15" s="61"/>
      <c r="EA15" s="61"/>
      <c r="EB15" s="61"/>
      <c r="EC15" s="61"/>
      <c r="ED15" s="61"/>
      <c r="EE15" s="61"/>
      <c r="EF15" s="61"/>
      <c r="EG15" s="61"/>
      <c r="EH15" s="61"/>
      <c r="EI15" s="61"/>
      <c r="EJ15" s="61"/>
      <c r="EK15" s="61"/>
      <c r="EL15" s="61"/>
      <c r="EM15" s="61"/>
      <c r="EN15" s="61"/>
      <c r="EO15" s="61"/>
      <c r="EP15" s="61"/>
      <c r="EQ15" s="61"/>
      <c r="ER15" s="61"/>
      <c r="ES15" s="61"/>
      <c r="ET15" s="61"/>
      <c r="EU15" s="61"/>
      <c r="EV15" s="61"/>
      <c r="EW15" s="61"/>
      <c r="EX15" s="61"/>
      <c r="EY15" s="61"/>
      <c r="EZ15" s="61"/>
      <c r="FA15" s="61"/>
      <c r="FB15" s="61"/>
      <c r="FC15" s="61"/>
      <c r="FD15" s="61"/>
      <c r="FE15" s="61"/>
      <c r="FF15" s="61"/>
      <c r="FG15" s="61"/>
      <c r="FH15" s="61"/>
      <c r="FI15" s="61"/>
      <c r="FJ15" s="61"/>
      <c r="FK15" s="61"/>
      <c r="FL15" s="61"/>
      <c r="FM15" s="61"/>
      <c r="FN15" s="61"/>
      <c r="FO15" s="61"/>
      <c r="FP15" s="61"/>
      <c r="FQ15" s="61"/>
      <c r="FR15" s="61"/>
      <c r="FS15" s="61"/>
      <c r="FT15" s="61"/>
      <c r="FU15" s="61"/>
      <c r="FV15" s="61"/>
      <c r="FW15" s="61"/>
      <c r="FX15" s="61"/>
      <c r="FY15" s="61"/>
      <c r="FZ15" s="61"/>
      <c r="GA15" s="61"/>
      <c r="GB15" s="61"/>
      <c r="GC15" s="61"/>
      <c r="GD15" s="61"/>
      <c r="GE15" s="61"/>
      <c r="GF15" s="61"/>
      <c r="GG15" s="61"/>
      <c r="GH15" s="61"/>
      <c r="GI15" s="61"/>
      <c r="GJ15" s="61"/>
      <c r="GK15" s="61"/>
      <c r="GL15" s="61"/>
      <c r="GM15" s="61"/>
      <c r="GN15" s="61"/>
      <c r="GO15" s="61"/>
      <c r="GP15" s="61"/>
      <c r="GQ15" s="61"/>
      <c r="GR15" s="61"/>
      <c r="GS15" s="61"/>
      <c r="GT15" s="61"/>
      <c r="GU15" s="61"/>
      <c r="GV15" s="61"/>
      <c r="GW15" s="61"/>
      <c r="GX15" s="61"/>
      <c r="GY15" s="61"/>
      <c r="GZ15" s="61"/>
      <c r="HA15" s="61"/>
      <c r="HB15" s="61"/>
      <c r="HC15" s="61"/>
      <c r="HD15" s="61"/>
      <c r="HE15" s="61"/>
      <c r="HF15" s="61"/>
      <c r="HG15" s="61"/>
      <c r="HH15" s="61"/>
      <c r="HI15" s="61"/>
      <c r="HJ15" s="61"/>
      <c r="HK15" s="61"/>
      <c r="HL15" s="61"/>
      <c r="HM15" s="61"/>
      <c r="HN15" s="61"/>
      <c r="HO15" s="61"/>
      <c r="HP15" s="61"/>
      <c r="HQ15" s="61"/>
      <c r="HR15" s="61"/>
      <c r="HS15" s="61"/>
      <c r="HT15" s="61"/>
      <c r="HU15" s="61"/>
      <c r="HV15" s="61"/>
      <c r="HW15" s="61"/>
      <c r="HX15" s="61"/>
      <c r="HY15" s="61"/>
      <c r="HZ15" s="61"/>
      <c r="IA15" s="61"/>
      <c r="IB15" s="61"/>
      <c r="IC15" s="61"/>
      <c r="ID15" s="61"/>
      <c r="IE15" s="61"/>
      <c r="IF15" s="61"/>
      <c r="IG15" s="61"/>
      <c r="IH15" s="61"/>
      <c r="II15" s="61"/>
      <c r="IJ15" s="61"/>
      <c r="IK15" s="61"/>
      <c r="IL15" s="61"/>
      <c r="IM15" s="61"/>
      <c r="IN15" s="61"/>
      <c r="IO15" s="61"/>
      <c r="IP15" s="50"/>
      <c r="IQ15" s="50"/>
      <c r="IR15" s="50"/>
      <c r="IS15" s="50"/>
      <c r="IT15" s="50"/>
      <c r="IU15" s="50"/>
      <c r="IV15" s="50"/>
    </row>
    <row r="16" spans="1:256" s="62" customFormat="1" ht="25.5" x14ac:dyDescent="0.25">
      <c r="A16" s="52" t="str">
        <f t="shared" ca="1" si="8"/>
        <v>1.6</v>
      </c>
      <c r="B16" s="87" t="s">
        <v>82</v>
      </c>
      <c r="C16" s="54" t="s">
        <v>83</v>
      </c>
      <c r="D16" s="55">
        <v>42471</v>
      </c>
      <c r="E16" s="56">
        <f t="shared" si="4"/>
        <v>42473</v>
      </c>
      <c r="F16" s="57">
        <v>3</v>
      </c>
      <c r="G16" s="58">
        <v>1</v>
      </c>
      <c r="H16" s="59">
        <f t="shared" si="5"/>
        <v>3</v>
      </c>
      <c r="I16" s="60">
        <f t="shared" si="6"/>
        <v>3</v>
      </c>
      <c r="J16" s="59">
        <f t="shared" si="7"/>
        <v>0</v>
      </c>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1"/>
      <c r="BZ16" s="61"/>
      <c r="CA16" s="61"/>
      <c r="CB16" s="61"/>
      <c r="CC16" s="61"/>
      <c r="CD16" s="61"/>
      <c r="CE16" s="61"/>
      <c r="CF16" s="61"/>
      <c r="CG16" s="61"/>
      <c r="CH16" s="61"/>
      <c r="CI16" s="61"/>
      <c r="CJ16" s="61"/>
      <c r="CK16" s="61"/>
      <c r="CL16" s="61"/>
      <c r="CM16" s="61"/>
      <c r="CN16" s="61"/>
      <c r="CO16" s="61"/>
      <c r="CP16" s="61"/>
      <c r="CQ16" s="61"/>
      <c r="CR16" s="61"/>
      <c r="CS16" s="61"/>
      <c r="CT16" s="61"/>
      <c r="CU16" s="61"/>
      <c r="CV16" s="61"/>
      <c r="CW16" s="61"/>
      <c r="CX16" s="61"/>
      <c r="CY16" s="61"/>
      <c r="CZ16" s="61"/>
      <c r="DA16" s="61"/>
      <c r="DB16" s="61"/>
      <c r="DC16" s="61"/>
      <c r="DD16" s="61"/>
      <c r="DE16" s="61"/>
      <c r="DF16" s="61"/>
      <c r="DG16" s="61"/>
      <c r="DH16" s="61"/>
      <c r="DI16" s="61"/>
      <c r="DJ16" s="61"/>
      <c r="DK16" s="61"/>
      <c r="DL16" s="61"/>
      <c r="DM16" s="61"/>
      <c r="DN16" s="61"/>
      <c r="DO16" s="61"/>
      <c r="DP16" s="61"/>
      <c r="DQ16" s="61"/>
      <c r="DR16" s="61"/>
      <c r="DS16" s="61"/>
      <c r="DT16" s="61"/>
      <c r="DU16" s="61"/>
      <c r="DV16" s="61"/>
      <c r="DW16" s="61"/>
      <c r="DX16" s="61"/>
      <c r="DY16" s="61"/>
      <c r="DZ16" s="61"/>
      <c r="EA16" s="61"/>
      <c r="EB16" s="61"/>
      <c r="EC16" s="61"/>
      <c r="ED16" s="61"/>
      <c r="EE16" s="61"/>
      <c r="EF16" s="61"/>
      <c r="EG16" s="61"/>
      <c r="EH16" s="61"/>
      <c r="EI16" s="61"/>
      <c r="EJ16" s="61"/>
      <c r="EK16" s="61"/>
      <c r="EL16" s="61"/>
      <c r="EM16" s="61"/>
      <c r="EN16" s="61"/>
      <c r="EO16" s="61"/>
      <c r="EP16" s="61"/>
      <c r="EQ16" s="61"/>
      <c r="ER16" s="61"/>
      <c r="ES16" s="61"/>
      <c r="ET16" s="61"/>
      <c r="EU16" s="61"/>
      <c r="EV16" s="61"/>
      <c r="EW16" s="61"/>
      <c r="EX16" s="61"/>
      <c r="EY16" s="61"/>
      <c r="EZ16" s="61"/>
      <c r="FA16" s="61"/>
      <c r="FB16" s="61"/>
      <c r="FC16" s="61"/>
      <c r="FD16" s="61"/>
      <c r="FE16" s="61"/>
      <c r="FF16" s="61"/>
      <c r="FG16" s="61"/>
      <c r="FH16" s="61"/>
      <c r="FI16" s="61"/>
      <c r="FJ16" s="61"/>
      <c r="FK16" s="61"/>
      <c r="FL16" s="61"/>
      <c r="FM16" s="61"/>
      <c r="FN16" s="61"/>
      <c r="FO16" s="61"/>
      <c r="FP16" s="61"/>
      <c r="FQ16" s="61"/>
      <c r="FR16" s="61"/>
      <c r="FS16" s="61"/>
      <c r="FT16" s="61"/>
      <c r="FU16" s="61"/>
      <c r="FV16" s="61"/>
      <c r="FW16" s="61"/>
      <c r="FX16" s="61"/>
      <c r="FY16" s="61"/>
      <c r="FZ16" s="61"/>
      <c r="GA16" s="61"/>
      <c r="GB16" s="61"/>
      <c r="GC16" s="61"/>
      <c r="GD16" s="61"/>
      <c r="GE16" s="61"/>
      <c r="GF16" s="61"/>
      <c r="GG16" s="61"/>
      <c r="GH16" s="61"/>
      <c r="GI16" s="61"/>
      <c r="GJ16" s="61"/>
      <c r="GK16" s="61"/>
      <c r="GL16" s="61"/>
      <c r="GM16" s="61"/>
      <c r="GN16" s="61"/>
      <c r="GO16" s="61"/>
      <c r="GP16" s="61"/>
      <c r="GQ16" s="61"/>
      <c r="GR16" s="61"/>
      <c r="GS16" s="61"/>
      <c r="GT16" s="61"/>
      <c r="GU16" s="61"/>
      <c r="GV16" s="61"/>
      <c r="GW16" s="61"/>
      <c r="GX16" s="61"/>
      <c r="GY16" s="61"/>
      <c r="GZ16" s="61"/>
      <c r="HA16" s="61"/>
      <c r="HB16" s="61"/>
      <c r="HC16" s="61"/>
      <c r="HD16" s="61"/>
      <c r="HE16" s="61"/>
      <c r="HF16" s="61"/>
      <c r="HG16" s="61"/>
      <c r="HH16" s="61"/>
      <c r="HI16" s="61"/>
      <c r="HJ16" s="61"/>
      <c r="HK16" s="61"/>
      <c r="HL16" s="61"/>
      <c r="HM16" s="61"/>
      <c r="HN16" s="61"/>
      <c r="HO16" s="61"/>
      <c r="HP16" s="61"/>
      <c r="HQ16" s="61"/>
      <c r="HR16" s="61"/>
      <c r="HS16" s="61"/>
      <c r="HT16" s="61"/>
      <c r="HU16" s="61"/>
      <c r="HV16" s="61"/>
      <c r="HW16" s="61"/>
      <c r="HX16" s="61"/>
      <c r="HY16" s="61"/>
      <c r="HZ16" s="61"/>
      <c r="IA16" s="61"/>
      <c r="IB16" s="61"/>
      <c r="IC16" s="61"/>
      <c r="ID16" s="61"/>
      <c r="IE16" s="61"/>
      <c r="IF16" s="61"/>
      <c r="IG16" s="61"/>
      <c r="IH16" s="61"/>
      <c r="II16" s="61"/>
      <c r="IJ16" s="61"/>
      <c r="IK16" s="61"/>
      <c r="IL16" s="61"/>
      <c r="IM16" s="61"/>
      <c r="IN16" s="61"/>
      <c r="IO16" s="61"/>
      <c r="IP16" s="50"/>
      <c r="IQ16" s="50"/>
      <c r="IR16" s="50"/>
      <c r="IS16" s="50"/>
      <c r="IT16" s="50"/>
      <c r="IU16" s="50"/>
      <c r="IV16" s="50"/>
    </row>
    <row r="17" spans="1:256" s="62" customFormat="1" ht="25.5" x14ac:dyDescent="0.25">
      <c r="A17" s="52" t="str">
        <f t="shared" ca="1" si="8"/>
        <v>1.7</v>
      </c>
      <c r="B17" s="87" t="s">
        <v>86</v>
      </c>
      <c r="C17" s="54" t="s">
        <v>71</v>
      </c>
      <c r="D17" s="55">
        <v>42474</v>
      </c>
      <c r="E17" s="56">
        <f t="shared" si="4"/>
        <v>42475</v>
      </c>
      <c r="F17" s="57">
        <v>2</v>
      </c>
      <c r="G17" s="58">
        <v>1</v>
      </c>
      <c r="H17" s="59">
        <f t="shared" si="5"/>
        <v>2</v>
      </c>
      <c r="I17" s="60">
        <f t="shared" si="6"/>
        <v>2</v>
      </c>
      <c r="J17" s="59">
        <f t="shared" si="7"/>
        <v>0</v>
      </c>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1"/>
      <c r="CY17" s="61"/>
      <c r="CZ17" s="61"/>
      <c r="DA17" s="61"/>
      <c r="DB17" s="61"/>
      <c r="DC17" s="61"/>
      <c r="DD17" s="61"/>
      <c r="DE17" s="61"/>
      <c r="DF17" s="61"/>
      <c r="DG17" s="61"/>
      <c r="DH17" s="61"/>
      <c r="DI17" s="61"/>
      <c r="DJ17" s="61"/>
      <c r="DK17" s="61"/>
      <c r="DL17" s="61"/>
      <c r="DM17" s="61"/>
      <c r="DN17" s="61"/>
      <c r="DO17" s="61"/>
      <c r="DP17" s="61"/>
      <c r="DQ17" s="61"/>
      <c r="DR17" s="61"/>
      <c r="DS17" s="61"/>
      <c r="DT17" s="61"/>
      <c r="DU17" s="61"/>
      <c r="DV17" s="61"/>
      <c r="DW17" s="61"/>
      <c r="DX17" s="61"/>
      <c r="DY17" s="61"/>
      <c r="DZ17" s="61"/>
      <c r="EA17" s="61"/>
      <c r="EB17" s="61"/>
      <c r="EC17" s="61"/>
      <c r="ED17" s="61"/>
      <c r="EE17" s="61"/>
      <c r="EF17" s="61"/>
      <c r="EG17" s="61"/>
      <c r="EH17" s="61"/>
      <c r="EI17" s="61"/>
      <c r="EJ17" s="61"/>
      <c r="EK17" s="61"/>
      <c r="EL17" s="61"/>
      <c r="EM17" s="61"/>
      <c r="EN17" s="61"/>
      <c r="EO17" s="61"/>
      <c r="EP17" s="61"/>
      <c r="EQ17" s="61"/>
      <c r="ER17" s="61"/>
      <c r="ES17" s="61"/>
      <c r="ET17" s="61"/>
      <c r="EU17" s="61"/>
      <c r="EV17" s="61"/>
      <c r="EW17" s="61"/>
      <c r="EX17" s="61"/>
      <c r="EY17" s="61"/>
      <c r="EZ17" s="61"/>
      <c r="FA17" s="61"/>
      <c r="FB17" s="61"/>
      <c r="FC17" s="61"/>
      <c r="FD17" s="61"/>
      <c r="FE17" s="61"/>
      <c r="FF17" s="61"/>
      <c r="FG17" s="61"/>
      <c r="FH17" s="61"/>
      <c r="FI17" s="61"/>
      <c r="FJ17" s="61"/>
      <c r="FK17" s="61"/>
      <c r="FL17" s="61"/>
      <c r="FM17" s="61"/>
      <c r="FN17" s="61"/>
      <c r="FO17" s="61"/>
      <c r="FP17" s="61"/>
      <c r="FQ17" s="61"/>
      <c r="FR17" s="61"/>
      <c r="FS17" s="61"/>
      <c r="FT17" s="61"/>
      <c r="FU17" s="61"/>
      <c r="FV17" s="61"/>
      <c r="FW17" s="61"/>
      <c r="FX17" s="61"/>
      <c r="FY17" s="61"/>
      <c r="FZ17" s="61"/>
      <c r="GA17" s="61"/>
      <c r="GB17" s="61"/>
      <c r="GC17" s="61"/>
      <c r="GD17" s="61"/>
      <c r="GE17" s="61"/>
      <c r="GF17" s="61"/>
      <c r="GG17" s="61"/>
      <c r="GH17" s="61"/>
      <c r="GI17" s="61"/>
      <c r="GJ17" s="61"/>
      <c r="GK17" s="61"/>
      <c r="GL17" s="61"/>
      <c r="GM17" s="61"/>
      <c r="GN17" s="61"/>
      <c r="GO17" s="61"/>
      <c r="GP17" s="61"/>
      <c r="GQ17" s="61"/>
      <c r="GR17" s="61"/>
      <c r="GS17" s="61"/>
      <c r="GT17" s="61"/>
      <c r="GU17" s="61"/>
      <c r="GV17" s="61"/>
      <c r="GW17" s="61"/>
      <c r="GX17" s="61"/>
      <c r="GY17" s="61"/>
      <c r="GZ17" s="61"/>
      <c r="HA17" s="61"/>
      <c r="HB17" s="61"/>
      <c r="HC17" s="61"/>
      <c r="HD17" s="61"/>
      <c r="HE17" s="61"/>
      <c r="HF17" s="61"/>
      <c r="HG17" s="61"/>
      <c r="HH17" s="61"/>
      <c r="HI17" s="61"/>
      <c r="HJ17" s="61"/>
      <c r="HK17" s="61"/>
      <c r="HL17" s="61"/>
      <c r="HM17" s="61"/>
      <c r="HN17" s="61"/>
      <c r="HO17" s="61"/>
      <c r="HP17" s="61"/>
      <c r="HQ17" s="61"/>
      <c r="HR17" s="61"/>
      <c r="HS17" s="61"/>
      <c r="HT17" s="61"/>
      <c r="HU17" s="61"/>
      <c r="HV17" s="61"/>
      <c r="HW17" s="61"/>
      <c r="HX17" s="61"/>
      <c r="HY17" s="61"/>
      <c r="HZ17" s="61"/>
      <c r="IA17" s="61"/>
      <c r="IB17" s="61"/>
      <c r="IC17" s="61"/>
      <c r="ID17" s="61"/>
      <c r="IE17" s="61"/>
      <c r="IF17" s="61"/>
      <c r="IG17" s="61"/>
      <c r="IH17" s="61"/>
      <c r="II17" s="61"/>
      <c r="IJ17" s="61"/>
      <c r="IK17" s="61"/>
      <c r="IL17" s="61"/>
      <c r="IM17" s="61"/>
      <c r="IN17" s="61"/>
      <c r="IO17" s="61"/>
      <c r="IP17" s="50"/>
      <c r="IQ17" s="50"/>
      <c r="IR17" s="50"/>
      <c r="IS17" s="50"/>
      <c r="IT17" s="50"/>
      <c r="IU17" s="50"/>
      <c r="IV17" s="50"/>
    </row>
    <row r="18" spans="1:256" s="62" customFormat="1" ht="25.5" x14ac:dyDescent="0.25">
      <c r="A18" s="52" t="str">
        <f t="shared" ca="1" si="8"/>
        <v>1.8</v>
      </c>
      <c r="B18" s="87" t="s">
        <v>89</v>
      </c>
      <c r="C18" s="54" t="s">
        <v>126</v>
      </c>
      <c r="D18" s="55">
        <v>42475</v>
      </c>
      <c r="E18" s="56">
        <f t="shared" si="4"/>
        <v>42479</v>
      </c>
      <c r="F18" s="57">
        <v>5</v>
      </c>
      <c r="G18" s="58">
        <v>1</v>
      </c>
      <c r="H18" s="59">
        <f t="shared" si="5"/>
        <v>3</v>
      </c>
      <c r="I18" s="60">
        <f t="shared" si="6"/>
        <v>5</v>
      </c>
      <c r="J18" s="59">
        <f t="shared" si="7"/>
        <v>0</v>
      </c>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1"/>
      <c r="BZ18" s="61"/>
      <c r="CA18" s="61"/>
      <c r="CB18" s="61"/>
      <c r="CC18" s="61"/>
      <c r="CD18" s="61"/>
      <c r="CE18" s="61"/>
      <c r="CF18" s="61"/>
      <c r="CG18" s="61"/>
      <c r="CH18" s="61"/>
      <c r="CI18" s="61"/>
      <c r="CJ18" s="61"/>
      <c r="CK18" s="61"/>
      <c r="CL18" s="61"/>
      <c r="CM18" s="61"/>
      <c r="CN18" s="61"/>
      <c r="CO18" s="61"/>
      <c r="CP18" s="61"/>
      <c r="CQ18" s="61"/>
      <c r="CR18" s="61"/>
      <c r="CS18" s="61"/>
      <c r="CT18" s="61"/>
      <c r="CU18" s="61"/>
      <c r="CV18" s="61"/>
      <c r="CW18" s="61"/>
      <c r="CX18" s="61"/>
      <c r="CY18" s="61"/>
      <c r="CZ18" s="61"/>
      <c r="DA18" s="61"/>
      <c r="DB18" s="61"/>
      <c r="DC18" s="61"/>
      <c r="DD18" s="61"/>
      <c r="DE18" s="61"/>
      <c r="DF18" s="61"/>
      <c r="DG18" s="61"/>
      <c r="DH18" s="61"/>
      <c r="DI18" s="61"/>
      <c r="DJ18" s="61"/>
      <c r="DK18" s="61"/>
      <c r="DL18" s="61"/>
      <c r="DM18" s="61"/>
      <c r="DN18" s="61"/>
      <c r="DO18" s="61"/>
      <c r="DP18" s="61"/>
      <c r="DQ18" s="61"/>
      <c r="DR18" s="61"/>
      <c r="DS18" s="61"/>
      <c r="DT18" s="61"/>
      <c r="DU18" s="61"/>
      <c r="DV18" s="61"/>
      <c r="DW18" s="61"/>
      <c r="DX18" s="61"/>
      <c r="DY18" s="61"/>
      <c r="DZ18" s="61"/>
      <c r="EA18" s="61"/>
      <c r="EB18" s="61"/>
      <c r="EC18" s="61"/>
      <c r="ED18" s="61"/>
      <c r="EE18" s="61"/>
      <c r="EF18" s="61"/>
      <c r="EG18" s="61"/>
      <c r="EH18" s="61"/>
      <c r="EI18" s="61"/>
      <c r="EJ18" s="61"/>
      <c r="EK18" s="61"/>
      <c r="EL18" s="61"/>
      <c r="EM18" s="61"/>
      <c r="EN18" s="61"/>
      <c r="EO18" s="61"/>
      <c r="EP18" s="61"/>
      <c r="EQ18" s="61"/>
      <c r="ER18" s="61"/>
      <c r="ES18" s="61"/>
      <c r="ET18" s="61"/>
      <c r="EU18" s="61"/>
      <c r="EV18" s="61"/>
      <c r="EW18" s="61"/>
      <c r="EX18" s="61"/>
      <c r="EY18" s="61"/>
      <c r="EZ18" s="61"/>
      <c r="FA18" s="61"/>
      <c r="FB18" s="61"/>
      <c r="FC18" s="61"/>
      <c r="FD18" s="61"/>
      <c r="FE18" s="61"/>
      <c r="FF18" s="61"/>
      <c r="FG18" s="61"/>
      <c r="FH18" s="61"/>
      <c r="FI18" s="61"/>
      <c r="FJ18" s="61"/>
      <c r="FK18" s="61"/>
      <c r="FL18" s="61"/>
      <c r="FM18" s="61"/>
      <c r="FN18" s="61"/>
      <c r="FO18" s="61"/>
      <c r="FP18" s="61"/>
      <c r="FQ18" s="61"/>
      <c r="FR18" s="61"/>
      <c r="FS18" s="61"/>
      <c r="FT18" s="61"/>
      <c r="FU18" s="61"/>
      <c r="FV18" s="61"/>
      <c r="FW18" s="61"/>
      <c r="FX18" s="61"/>
      <c r="FY18" s="61"/>
      <c r="FZ18" s="61"/>
      <c r="GA18" s="61"/>
      <c r="GB18" s="61"/>
      <c r="GC18" s="61"/>
      <c r="GD18" s="61"/>
      <c r="GE18" s="61"/>
      <c r="GF18" s="61"/>
      <c r="GG18" s="61"/>
      <c r="GH18" s="61"/>
      <c r="GI18" s="61"/>
      <c r="GJ18" s="61"/>
      <c r="GK18" s="61"/>
      <c r="GL18" s="61"/>
      <c r="GM18" s="61"/>
      <c r="GN18" s="61"/>
      <c r="GO18" s="61"/>
      <c r="GP18" s="61"/>
      <c r="GQ18" s="61"/>
      <c r="GR18" s="61"/>
      <c r="GS18" s="61"/>
      <c r="GT18" s="61"/>
      <c r="GU18" s="61"/>
      <c r="GV18" s="61"/>
      <c r="GW18" s="61"/>
      <c r="GX18" s="61"/>
      <c r="GY18" s="61"/>
      <c r="GZ18" s="61"/>
      <c r="HA18" s="61"/>
      <c r="HB18" s="61"/>
      <c r="HC18" s="61"/>
      <c r="HD18" s="61"/>
      <c r="HE18" s="61"/>
      <c r="HF18" s="61"/>
      <c r="HG18" s="61"/>
      <c r="HH18" s="61"/>
      <c r="HI18" s="61"/>
      <c r="HJ18" s="61"/>
      <c r="HK18" s="61"/>
      <c r="HL18" s="61"/>
      <c r="HM18" s="61"/>
      <c r="HN18" s="61"/>
      <c r="HO18" s="61"/>
      <c r="HP18" s="61"/>
      <c r="HQ18" s="61"/>
      <c r="HR18" s="61"/>
      <c r="HS18" s="61"/>
      <c r="HT18" s="61"/>
      <c r="HU18" s="61"/>
      <c r="HV18" s="61"/>
      <c r="HW18" s="61"/>
      <c r="HX18" s="61"/>
      <c r="HY18" s="61"/>
      <c r="HZ18" s="61"/>
      <c r="IA18" s="61"/>
      <c r="IB18" s="61"/>
      <c r="IC18" s="61"/>
      <c r="ID18" s="61"/>
      <c r="IE18" s="61"/>
      <c r="IF18" s="61"/>
      <c r="IG18" s="61"/>
      <c r="IH18" s="61"/>
      <c r="II18" s="61"/>
      <c r="IJ18" s="61"/>
      <c r="IK18" s="61"/>
      <c r="IL18" s="61"/>
      <c r="IM18" s="61"/>
      <c r="IN18" s="61"/>
      <c r="IO18" s="61"/>
      <c r="IP18" s="50"/>
      <c r="IQ18" s="50"/>
      <c r="IR18" s="50"/>
      <c r="IS18" s="50"/>
      <c r="IT18" s="50"/>
      <c r="IU18" s="50"/>
      <c r="IV18" s="50"/>
    </row>
    <row r="19" spans="1:256" s="62" customFormat="1" ht="25.5" x14ac:dyDescent="0.25">
      <c r="A19" s="52" t="str">
        <f t="shared" ca="1" si="8"/>
        <v>1.9</v>
      </c>
      <c r="B19" s="87" t="s">
        <v>127</v>
      </c>
      <c r="C19" s="54" t="s">
        <v>126</v>
      </c>
      <c r="D19" s="55">
        <v>42479</v>
      </c>
      <c r="E19" s="56">
        <f t="shared" si="4"/>
        <v>42479</v>
      </c>
      <c r="F19" s="57">
        <v>1</v>
      </c>
      <c r="G19" s="58">
        <v>1</v>
      </c>
      <c r="H19" s="59">
        <f t="shared" si="5"/>
        <v>1</v>
      </c>
      <c r="I19" s="60">
        <f t="shared" si="6"/>
        <v>1</v>
      </c>
      <c r="J19" s="59">
        <f t="shared" si="7"/>
        <v>0</v>
      </c>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1"/>
      <c r="BZ19" s="61"/>
      <c r="CA19" s="61"/>
      <c r="CB19" s="61"/>
      <c r="CC19" s="61"/>
      <c r="CD19" s="61"/>
      <c r="CE19" s="61"/>
      <c r="CF19" s="61"/>
      <c r="CG19" s="61"/>
      <c r="CH19" s="61"/>
      <c r="CI19" s="61"/>
      <c r="CJ19" s="61"/>
      <c r="CK19" s="61"/>
      <c r="CL19" s="61"/>
      <c r="CM19" s="61"/>
      <c r="CN19" s="61"/>
      <c r="CO19" s="61"/>
      <c r="CP19" s="61"/>
      <c r="CQ19" s="61"/>
      <c r="CR19" s="61"/>
      <c r="CS19" s="61"/>
      <c r="CT19" s="61"/>
      <c r="CU19" s="61"/>
      <c r="CV19" s="61"/>
      <c r="CW19" s="61"/>
      <c r="CX19" s="61"/>
      <c r="CY19" s="61"/>
      <c r="CZ19" s="61"/>
      <c r="DA19" s="61"/>
      <c r="DB19" s="61"/>
      <c r="DC19" s="61"/>
      <c r="DD19" s="61"/>
      <c r="DE19" s="61"/>
      <c r="DF19" s="61"/>
      <c r="DG19" s="61"/>
      <c r="DH19" s="61"/>
      <c r="DI19" s="61"/>
      <c r="DJ19" s="61"/>
      <c r="DK19" s="61"/>
      <c r="DL19" s="61"/>
      <c r="DM19" s="61"/>
      <c r="DN19" s="61"/>
      <c r="DO19" s="61"/>
      <c r="DP19" s="61"/>
      <c r="DQ19" s="61"/>
      <c r="DR19" s="61"/>
      <c r="DS19" s="61"/>
      <c r="DT19" s="61"/>
      <c r="DU19" s="61"/>
      <c r="DV19" s="61"/>
      <c r="DW19" s="61"/>
      <c r="DX19" s="61"/>
      <c r="DY19" s="61"/>
      <c r="DZ19" s="61"/>
      <c r="EA19" s="61"/>
      <c r="EB19" s="61"/>
      <c r="EC19" s="61"/>
      <c r="ED19" s="61"/>
      <c r="EE19" s="61"/>
      <c r="EF19" s="61"/>
      <c r="EG19" s="61"/>
      <c r="EH19" s="61"/>
      <c r="EI19" s="61"/>
      <c r="EJ19" s="61"/>
      <c r="EK19" s="61"/>
      <c r="EL19" s="61"/>
      <c r="EM19" s="61"/>
      <c r="EN19" s="61"/>
      <c r="EO19" s="61"/>
      <c r="EP19" s="61"/>
      <c r="EQ19" s="61"/>
      <c r="ER19" s="61"/>
      <c r="ES19" s="61"/>
      <c r="ET19" s="61"/>
      <c r="EU19" s="61"/>
      <c r="EV19" s="61"/>
      <c r="EW19" s="61"/>
      <c r="EX19" s="61"/>
      <c r="EY19" s="61"/>
      <c r="EZ19" s="61"/>
      <c r="FA19" s="61"/>
      <c r="FB19" s="61"/>
      <c r="FC19" s="61"/>
      <c r="FD19" s="61"/>
      <c r="FE19" s="61"/>
      <c r="FF19" s="61"/>
      <c r="FG19" s="61"/>
      <c r="FH19" s="61"/>
      <c r="FI19" s="61"/>
      <c r="FJ19" s="61"/>
      <c r="FK19" s="61"/>
      <c r="FL19" s="61"/>
      <c r="FM19" s="61"/>
      <c r="FN19" s="61"/>
      <c r="FO19" s="61"/>
      <c r="FP19" s="61"/>
      <c r="FQ19" s="61"/>
      <c r="FR19" s="61"/>
      <c r="FS19" s="61"/>
      <c r="FT19" s="61"/>
      <c r="FU19" s="61"/>
      <c r="FV19" s="61"/>
      <c r="FW19" s="61"/>
      <c r="FX19" s="61"/>
      <c r="FY19" s="61"/>
      <c r="FZ19" s="61"/>
      <c r="GA19" s="61"/>
      <c r="GB19" s="61"/>
      <c r="GC19" s="61"/>
      <c r="GD19" s="61"/>
      <c r="GE19" s="61"/>
      <c r="GF19" s="61"/>
      <c r="GG19" s="61"/>
      <c r="GH19" s="61"/>
      <c r="GI19" s="61"/>
      <c r="GJ19" s="61"/>
      <c r="GK19" s="61"/>
      <c r="GL19" s="61"/>
      <c r="GM19" s="61"/>
      <c r="GN19" s="61"/>
      <c r="GO19" s="61"/>
      <c r="GP19" s="61"/>
      <c r="GQ19" s="61"/>
      <c r="GR19" s="61"/>
      <c r="GS19" s="61"/>
      <c r="GT19" s="61"/>
      <c r="GU19" s="61"/>
      <c r="GV19" s="61"/>
      <c r="GW19" s="61"/>
      <c r="GX19" s="61"/>
      <c r="GY19" s="61"/>
      <c r="GZ19" s="61"/>
      <c r="HA19" s="61"/>
      <c r="HB19" s="61"/>
      <c r="HC19" s="61"/>
      <c r="HD19" s="61"/>
      <c r="HE19" s="61"/>
      <c r="HF19" s="61"/>
      <c r="HG19" s="61"/>
      <c r="HH19" s="61"/>
      <c r="HI19" s="61"/>
      <c r="HJ19" s="61"/>
      <c r="HK19" s="61"/>
      <c r="HL19" s="61"/>
      <c r="HM19" s="61"/>
      <c r="HN19" s="61"/>
      <c r="HO19" s="61"/>
      <c r="HP19" s="61"/>
      <c r="HQ19" s="61"/>
      <c r="HR19" s="61"/>
      <c r="HS19" s="61"/>
      <c r="HT19" s="61"/>
      <c r="HU19" s="61"/>
      <c r="HV19" s="61"/>
      <c r="HW19" s="61"/>
      <c r="HX19" s="61"/>
      <c r="HY19" s="61"/>
      <c r="HZ19" s="61"/>
      <c r="IA19" s="61"/>
      <c r="IB19" s="61"/>
      <c r="IC19" s="61"/>
      <c r="ID19" s="61"/>
      <c r="IE19" s="61"/>
      <c r="IF19" s="61"/>
      <c r="IG19" s="61"/>
      <c r="IH19" s="61"/>
      <c r="II19" s="61"/>
      <c r="IJ19" s="61"/>
      <c r="IK19" s="61"/>
      <c r="IL19" s="61"/>
      <c r="IM19" s="61"/>
      <c r="IN19" s="61"/>
      <c r="IO19" s="61"/>
      <c r="IP19" s="50"/>
      <c r="IQ19" s="50"/>
      <c r="IR19" s="50"/>
      <c r="IS19" s="50"/>
      <c r="IT19" s="50"/>
      <c r="IU19" s="50"/>
      <c r="IV19" s="50"/>
    </row>
    <row r="20" spans="1:256" s="62" customFormat="1" ht="25.5" x14ac:dyDescent="0.25">
      <c r="A20" s="52" t="str">
        <f t="shared" ca="1" si="8"/>
        <v>1.10</v>
      </c>
      <c r="B20" s="87" t="s">
        <v>128</v>
      </c>
      <c r="C20" s="54" t="s">
        <v>83</v>
      </c>
      <c r="D20" s="55">
        <v>42479</v>
      </c>
      <c r="E20" s="56">
        <f t="shared" si="4"/>
        <v>42489</v>
      </c>
      <c r="F20" s="57">
        <v>11</v>
      </c>
      <c r="G20" s="58">
        <v>1</v>
      </c>
      <c r="H20" s="59">
        <f t="shared" si="5"/>
        <v>9</v>
      </c>
      <c r="I20" s="60">
        <f t="shared" si="6"/>
        <v>11</v>
      </c>
      <c r="J20" s="59">
        <f t="shared" si="7"/>
        <v>0</v>
      </c>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1"/>
      <c r="BZ20" s="61"/>
      <c r="CA20" s="61"/>
      <c r="CB20" s="61"/>
      <c r="CC20" s="61"/>
      <c r="CD20" s="61"/>
      <c r="CE20" s="61"/>
      <c r="CF20" s="61"/>
      <c r="CG20" s="61"/>
      <c r="CH20" s="61"/>
      <c r="CI20" s="61"/>
      <c r="CJ20" s="61"/>
      <c r="CK20" s="61"/>
      <c r="CL20" s="61"/>
      <c r="CM20" s="61"/>
      <c r="CN20" s="61"/>
      <c r="CO20" s="61"/>
      <c r="CP20" s="61"/>
      <c r="CQ20" s="61"/>
      <c r="CR20" s="61"/>
      <c r="CS20" s="61"/>
      <c r="CT20" s="61"/>
      <c r="CU20" s="61"/>
      <c r="CV20" s="61"/>
      <c r="CW20" s="61"/>
      <c r="CX20" s="61"/>
      <c r="CY20" s="61"/>
      <c r="CZ20" s="61"/>
      <c r="DA20" s="61"/>
      <c r="DB20" s="61"/>
      <c r="DC20" s="61"/>
      <c r="DD20" s="61"/>
      <c r="DE20" s="61"/>
      <c r="DF20" s="61"/>
      <c r="DG20" s="61"/>
      <c r="DH20" s="61"/>
      <c r="DI20" s="61"/>
      <c r="DJ20" s="61"/>
      <c r="DK20" s="61"/>
      <c r="DL20" s="61"/>
      <c r="DM20" s="61"/>
      <c r="DN20" s="61"/>
      <c r="DO20" s="61"/>
      <c r="DP20" s="61"/>
      <c r="DQ20" s="61"/>
      <c r="DR20" s="61"/>
      <c r="DS20" s="61"/>
      <c r="DT20" s="61"/>
      <c r="DU20" s="61"/>
      <c r="DV20" s="61"/>
      <c r="DW20" s="61"/>
      <c r="DX20" s="61"/>
      <c r="DY20" s="61"/>
      <c r="DZ20" s="61"/>
      <c r="EA20" s="61"/>
      <c r="EB20" s="61"/>
      <c r="EC20" s="61"/>
      <c r="ED20" s="61"/>
      <c r="EE20" s="61"/>
      <c r="EF20" s="61"/>
      <c r="EG20" s="61"/>
      <c r="EH20" s="61"/>
      <c r="EI20" s="61"/>
      <c r="EJ20" s="61"/>
      <c r="EK20" s="61"/>
      <c r="EL20" s="61"/>
      <c r="EM20" s="61"/>
      <c r="EN20" s="61"/>
      <c r="EO20" s="61"/>
      <c r="EP20" s="61"/>
      <c r="EQ20" s="61"/>
      <c r="ER20" s="61"/>
      <c r="ES20" s="61"/>
      <c r="ET20" s="61"/>
      <c r="EU20" s="61"/>
      <c r="EV20" s="61"/>
      <c r="EW20" s="61"/>
      <c r="EX20" s="61"/>
      <c r="EY20" s="61"/>
      <c r="EZ20" s="61"/>
      <c r="FA20" s="61"/>
      <c r="FB20" s="61"/>
      <c r="FC20" s="61"/>
      <c r="FD20" s="61"/>
      <c r="FE20" s="61"/>
      <c r="FF20" s="61"/>
      <c r="FG20" s="61"/>
      <c r="FH20" s="61"/>
      <c r="FI20" s="61"/>
      <c r="FJ20" s="61"/>
      <c r="FK20" s="61"/>
      <c r="FL20" s="61"/>
      <c r="FM20" s="61"/>
      <c r="FN20" s="61"/>
      <c r="FO20" s="61"/>
      <c r="FP20" s="61"/>
      <c r="FQ20" s="61"/>
      <c r="FR20" s="61"/>
      <c r="FS20" s="61"/>
      <c r="FT20" s="61"/>
      <c r="FU20" s="61"/>
      <c r="FV20" s="61"/>
      <c r="FW20" s="61"/>
      <c r="FX20" s="61"/>
      <c r="FY20" s="61"/>
      <c r="FZ20" s="61"/>
      <c r="GA20" s="61"/>
      <c r="GB20" s="61"/>
      <c r="GC20" s="61"/>
      <c r="GD20" s="61"/>
      <c r="GE20" s="61"/>
      <c r="GF20" s="61"/>
      <c r="GG20" s="61"/>
      <c r="GH20" s="61"/>
      <c r="GI20" s="61"/>
      <c r="GJ20" s="61"/>
      <c r="GK20" s="61"/>
      <c r="GL20" s="61"/>
      <c r="GM20" s="61"/>
      <c r="GN20" s="61"/>
      <c r="GO20" s="61"/>
      <c r="GP20" s="61"/>
      <c r="GQ20" s="61"/>
      <c r="GR20" s="61"/>
      <c r="GS20" s="61"/>
      <c r="GT20" s="61"/>
      <c r="GU20" s="61"/>
      <c r="GV20" s="61"/>
      <c r="GW20" s="61"/>
      <c r="GX20" s="61"/>
      <c r="GY20" s="61"/>
      <c r="GZ20" s="61"/>
      <c r="HA20" s="61"/>
      <c r="HB20" s="61"/>
      <c r="HC20" s="61"/>
      <c r="HD20" s="61"/>
      <c r="HE20" s="61"/>
      <c r="HF20" s="61"/>
      <c r="HG20" s="61"/>
      <c r="HH20" s="61"/>
      <c r="HI20" s="61"/>
      <c r="HJ20" s="61"/>
      <c r="HK20" s="61"/>
      <c r="HL20" s="61"/>
      <c r="HM20" s="61"/>
      <c r="HN20" s="61"/>
      <c r="HO20" s="61"/>
      <c r="HP20" s="61"/>
      <c r="HQ20" s="61"/>
      <c r="HR20" s="61"/>
      <c r="HS20" s="61"/>
      <c r="HT20" s="61"/>
      <c r="HU20" s="61"/>
      <c r="HV20" s="61"/>
      <c r="HW20" s="61"/>
      <c r="HX20" s="61"/>
      <c r="HY20" s="61"/>
      <c r="HZ20" s="61"/>
      <c r="IA20" s="61"/>
      <c r="IB20" s="61"/>
      <c r="IC20" s="61"/>
      <c r="ID20" s="61"/>
      <c r="IE20" s="61"/>
      <c r="IF20" s="61"/>
      <c r="IG20" s="61"/>
      <c r="IH20" s="61"/>
      <c r="II20" s="61"/>
      <c r="IJ20" s="61"/>
      <c r="IK20" s="61"/>
      <c r="IL20" s="61"/>
      <c r="IM20" s="61"/>
      <c r="IN20" s="61"/>
      <c r="IO20" s="61"/>
      <c r="IP20" s="50"/>
      <c r="IQ20" s="50"/>
      <c r="IR20" s="50"/>
      <c r="IS20" s="50"/>
      <c r="IT20" s="50"/>
      <c r="IU20" s="50"/>
      <c r="IV20" s="50"/>
    </row>
    <row r="21" spans="1:256" s="62" customFormat="1" ht="12.75" x14ac:dyDescent="0.25">
      <c r="A21" s="52" t="str">
        <f ca="1">IF(ISERROR(VALUE(SUBSTITUTE(OFFSET(A21,-1,0,1,1),".",""))),"0.1",IF(ISERROR(FIND("`",SUBSTITUTE(OFFSET(A21,-1,0,1,1),".","`",1))),OFFSET(A21,-1,0,1,1)&amp;".1",LEFT(OFFSET(A21,-1,0,1,1),FIND("`",SUBSTITUTE(OFFSET(A21,-1,0,1,1),".","`",1)))&amp;IF(ISERROR(FIND("`",SUBSTITUTE(OFFSET(A21,-1,0,1,1),".","`",2))),VALUE(RIGHT(OFFSET(A21,-1,0,1,1),LEN(OFFSET(A21,-1,0,1,1))-FIND("`",SUBSTITUTE(OFFSET(A21,-1,0,1,1),".","`",1))))+1,VALUE(MID(OFFSET(A21,-1,0,1,1),FIND("`",SUBSTITUTE(OFFSET(A21,-1,0,1,1),".","`",1))+1,(FIND("`",SUBSTITUTE(OFFSET(A21,-1,0,1,1),".","`",2))-FIND("`",SUBSTITUTE(OFFSET(A21,-1,0,1,1),".","`",1))-1)))+1)))</f>
        <v>1.11</v>
      </c>
      <c r="B21" s="53" t="s">
        <v>172</v>
      </c>
      <c r="C21" s="54" t="s">
        <v>77</v>
      </c>
      <c r="D21" s="55">
        <v>42494</v>
      </c>
      <c r="E21" s="56">
        <f>D21+F21-1</f>
        <v>42494</v>
      </c>
      <c r="F21" s="57">
        <v>1</v>
      </c>
      <c r="G21" s="58">
        <v>1</v>
      </c>
      <c r="H21" s="59">
        <f>NETWORKDAYS(D21,E21)</f>
        <v>1</v>
      </c>
      <c r="I21" s="60">
        <f>ROUNDDOWN(G21*F21,0)</f>
        <v>1</v>
      </c>
      <c r="J21" s="59">
        <f>F21-I21</f>
        <v>0</v>
      </c>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c r="CC21" s="61"/>
      <c r="CD21" s="61"/>
      <c r="CE21" s="61"/>
      <c r="CF21" s="61"/>
      <c r="CG21" s="61"/>
      <c r="CH21" s="61"/>
      <c r="CI21" s="61"/>
      <c r="CJ21" s="61"/>
      <c r="CK21" s="61"/>
      <c r="CL21" s="61"/>
      <c r="CM21" s="61"/>
      <c r="CN21" s="61"/>
      <c r="CO21" s="61"/>
      <c r="CP21" s="61"/>
      <c r="CQ21" s="61"/>
      <c r="CR21" s="61"/>
      <c r="CS21" s="61"/>
      <c r="CT21" s="61"/>
      <c r="CU21" s="61"/>
      <c r="CV21" s="61"/>
      <c r="CW21" s="61"/>
      <c r="CX21" s="61"/>
      <c r="CY21" s="61"/>
      <c r="CZ21" s="61"/>
      <c r="DA21" s="61"/>
      <c r="DB21" s="61"/>
      <c r="DC21" s="61"/>
      <c r="DD21" s="61"/>
      <c r="DE21" s="61"/>
      <c r="DF21" s="61"/>
      <c r="DG21" s="61"/>
      <c r="DH21" s="61"/>
      <c r="DI21" s="61"/>
      <c r="DJ21" s="61"/>
      <c r="DK21" s="61"/>
      <c r="DL21" s="61"/>
      <c r="DM21" s="61"/>
      <c r="DN21" s="61"/>
      <c r="DO21" s="61"/>
      <c r="DP21" s="61"/>
      <c r="DQ21" s="61"/>
      <c r="DR21" s="61"/>
      <c r="DS21" s="61"/>
      <c r="DT21" s="61"/>
      <c r="DU21" s="61"/>
      <c r="DV21" s="61"/>
      <c r="DW21" s="61"/>
      <c r="DX21" s="61"/>
      <c r="DY21" s="61"/>
      <c r="DZ21" s="61"/>
      <c r="EA21" s="61"/>
      <c r="EB21" s="61"/>
      <c r="EC21" s="61"/>
      <c r="ED21" s="61"/>
      <c r="EE21" s="61"/>
      <c r="EF21" s="61"/>
      <c r="EG21" s="61"/>
      <c r="EH21" s="61"/>
      <c r="EI21" s="61"/>
      <c r="EJ21" s="61"/>
      <c r="EK21" s="61"/>
      <c r="EL21" s="61"/>
      <c r="EM21" s="61"/>
      <c r="EN21" s="61"/>
      <c r="EO21" s="61"/>
      <c r="EP21" s="61"/>
      <c r="EQ21" s="61"/>
      <c r="ER21" s="61"/>
      <c r="ES21" s="61"/>
      <c r="ET21" s="61"/>
      <c r="EU21" s="61"/>
      <c r="EV21" s="61"/>
      <c r="EW21" s="61"/>
      <c r="EX21" s="61"/>
      <c r="EY21" s="61"/>
      <c r="EZ21" s="61"/>
      <c r="FA21" s="61"/>
      <c r="FB21" s="61"/>
      <c r="FC21" s="61"/>
      <c r="FD21" s="61"/>
      <c r="FE21" s="61"/>
      <c r="FF21" s="61"/>
      <c r="FG21" s="61"/>
      <c r="FH21" s="61"/>
      <c r="FI21" s="61"/>
      <c r="FJ21" s="61"/>
      <c r="FK21" s="61"/>
      <c r="FL21" s="61"/>
      <c r="FM21" s="61"/>
      <c r="FN21" s="61"/>
      <c r="FO21" s="61"/>
      <c r="FP21" s="61"/>
      <c r="FQ21" s="61"/>
      <c r="FR21" s="61"/>
      <c r="FS21" s="61"/>
      <c r="FT21" s="61"/>
      <c r="FU21" s="61"/>
      <c r="FV21" s="61"/>
      <c r="FW21" s="61"/>
      <c r="FX21" s="61"/>
      <c r="FY21" s="61"/>
      <c r="FZ21" s="61"/>
      <c r="GA21" s="61"/>
      <c r="GB21" s="61"/>
      <c r="GC21" s="61"/>
      <c r="GD21" s="61"/>
      <c r="GE21" s="61"/>
      <c r="GF21" s="61"/>
      <c r="GG21" s="61"/>
      <c r="GH21" s="61"/>
      <c r="GI21" s="61"/>
      <c r="GJ21" s="61"/>
      <c r="GK21" s="61"/>
      <c r="GL21" s="61"/>
      <c r="GM21" s="61"/>
      <c r="GN21" s="61"/>
      <c r="GO21" s="61"/>
      <c r="GP21" s="61"/>
      <c r="GQ21" s="61"/>
      <c r="GR21" s="61"/>
      <c r="GS21" s="61"/>
      <c r="GT21" s="61"/>
      <c r="GU21" s="61"/>
      <c r="GV21" s="61"/>
      <c r="GW21" s="61"/>
      <c r="GX21" s="61"/>
      <c r="GY21" s="61"/>
      <c r="GZ21" s="61"/>
      <c r="HA21" s="61"/>
      <c r="HB21" s="61"/>
      <c r="HC21" s="61"/>
      <c r="HD21" s="61"/>
      <c r="HE21" s="61"/>
      <c r="HF21" s="61"/>
      <c r="HG21" s="61"/>
      <c r="HH21" s="61"/>
      <c r="HI21" s="61"/>
      <c r="HJ21" s="61"/>
      <c r="HK21" s="61"/>
      <c r="HL21" s="61"/>
      <c r="HM21" s="61"/>
      <c r="HN21" s="61"/>
      <c r="HO21" s="61"/>
      <c r="HP21" s="61"/>
      <c r="HQ21" s="61"/>
      <c r="HR21" s="61"/>
      <c r="HS21" s="61"/>
      <c r="HT21" s="61"/>
      <c r="HU21" s="61"/>
      <c r="HV21" s="61"/>
      <c r="HW21" s="61"/>
      <c r="HX21" s="61"/>
      <c r="HY21" s="61"/>
      <c r="HZ21" s="61"/>
      <c r="IA21" s="61"/>
      <c r="IB21" s="61"/>
      <c r="IC21" s="61"/>
      <c r="ID21" s="61"/>
      <c r="IE21" s="61"/>
      <c r="IF21" s="61"/>
      <c r="IG21" s="61"/>
      <c r="IH21" s="61"/>
      <c r="II21" s="61"/>
      <c r="IJ21" s="61"/>
      <c r="IK21" s="61"/>
      <c r="IL21" s="61"/>
      <c r="IM21" s="61"/>
      <c r="IN21" s="61"/>
      <c r="IO21" s="61"/>
      <c r="IP21" s="50"/>
      <c r="IQ21" s="50"/>
      <c r="IR21" s="50"/>
      <c r="IS21" s="50"/>
      <c r="IT21" s="50"/>
      <c r="IU21" s="50"/>
      <c r="IV21" s="50"/>
    </row>
    <row r="22" spans="1:256" s="51" customFormat="1" ht="12.75" x14ac:dyDescent="0.25">
      <c r="A22" s="63">
        <f ca="1">IF(ISERROR(VALUE(SUBSTITUTE(OFFSET(A22,-1,0,1,1),".",""))),1,IF(ISERROR(FIND("`",SUBSTITUTE(OFFSET(A22,-1,0,1,1),".","`",1))),VALUE(OFFSET(A22,-1,0,1,1))+1,VALUE(LEFT(OFFSET(A22,-1,0,1,1),FIND("`",SUBSTITUTE(OFFSET(A22,-1,0,1,1),".","`",1))-1))+1))</f>
        <v>2</v>
      </c>
      <c r="B22" s="64" t="s">
        <v>139</v>
      </c>
      <c r="C22" s="65"/>
      <c r="D22" s="74">
        <v>42479</v>
      </c>
      <c r="E22" s="75">
        <f>D22+F22-1</f>
        <v>42559</v>
      </c>
      <c r="F22" s="66">
        <f>MAX(E23:E38)-D22+1</f>
        <v>81</v>
      </c>
      <c r="G22" s="67">
        <f>SUMPRODUCT(F23:F25,G23:G25)/SUM(F23:F25)</f>
        <v>1</v>
      </c>
      <c r="H22" s="68">
        <f>NETWORKDAYS(D22,E22)</f>
        <v>59</v>
      </c>
      <c r="I22" s="69">
        <f>ROUNDDOWN(G22*F22,0)</f>
        <v>81</v>
      </c>
      <c r="J22" s="68">
        <f>F22-I22</f>
        <v>0</v>
      </c>
      <c r="IP22" s="50"/>
      <c r="IQ22" s="50"/>
      <c r="IR22" s="50"/>
      <c r="IS22" s="50"/>
      <c r="IT22" s="50"/>
      <c r="IU22" s="50"/>
      <c r="IV22" s="50"/>
    </row>
    <row r="23" spans="1:256" s="62" customFormat="1" ht="13.5" customHeight="1" x14ac:dyDescent="0.25">
      <c r="A23" s="52" t="str">
        <f t="shared" ref="A23:A37" ca="1" si="9">IF(ISERROR(VALUE(SUBSTITUTE(OFFSET(A23,-1,0,1,1),".",""))),"0.1",IF(ISERROR(FIND("`",SUBSTITUTE(OFFSET(A23,-1,0,1,1),".","`",1))),OFFSET(A23,-1,0,1,1)&amp;".1",LEFT(OFFSET(A23,-1,0,1,1),FIND("`",SUBSTITUTE(OFFSET(A23,-1,0,1,1),".","`",1)))&amp;IF(ISERROR(FIND("`",SUBSTITUTE(OFFSET(A23,-1,0,1,1),".","`",2))),VALUE(RIGHT(OFFSET(A23,-1,0,1,1),LEN(OFFSET(A23,-1,0,1,1))-FIND("`",SUBSTITUTE(OFFSET(A23,-1,0,1,1),".","`",1))))+1,VALUE(MID(OFFSET(A23,-1,0,1,1),FIND("`",SUBSTITUTE(OFFSET(A23,-1,0,1,1),".","`",1))+1,(FIND("`",SUBSTITUTE(OFFSET(A23,-1,0,1,1),".","`",2))-FIND("`",SUBSTITUTE(OFFSET(A23,-1,0,1,1),".","`",1))-1)))+1)))</f>
        <v>2.1</v>
      </c>
      <c r="B23" s="53" t="s">
        <v>169</v>
      </c>
      <c r="C23" s="54" t="s">
        <v>101</v>
      </c>
      <c r="D23" s="55">
        <v>42479</v>
      </c>
      <c r="E23" s="56">
        <f t="shared" ref="E23:E50" si="10">D23+F23-1</f>
        <v>42480</v>
      </c>
      <c r="F23" s="57">
        <v>2</v>
      </c>
      <c r="G23" s="58">
        <v>1</v>
      </c>
      <c r="H23" s="59">
        <f t="shared" si="5"/>
        <v>2</v>
      </c>
      <c r="I23" s="60">
        <f t="shared" si="6"/>
        <v>2</v>
      </c>
      <c r="J23" s="59">
        <f t="shared" si="7"/>
        <v>0</v>
      </c>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1"/>
      <c r="BZ23" s="61"/>
      <c r="CA23" s="61"/>
      <c r="CB23" s="61"/>
      <c r="CC23" s="61"/>
      <c r="CD23" s="61"/>
      <c r="CE23" s="61"/>
      <c r="CF23" s="61"/>
      <c r="CG23" s="61"/>
      <c r="CH23" s="61"/>
      <c r="CI23" s="61"/>
      <c r="CJ23" s="61"/>
      <c r="CK23" s="61"/>
      <c r="CL23" s="61"/>
      <c r="CM23" s="61"/>
      <c r="CN23" s="61"/>
      <c r="CO23" s="61"/>
      <c r="CP23" s="61"/>
      <c r="CQ23" s="61"/>
      <c r="CR23" s="61"/>
      <c r="CS23" s="61"/>
      <c r="CT23" s="61"/>
      <c r="CU23" s="61"/>
      <c r="CV23" s="61"/>
      <c r="CW23" s="61"/>
      <c r="CX23" s="61"/>
      <c r="CY23" s="61"/>
      <c r="CZ23" s="61"/>
      <c r="DA23" s="61"/>
      <c r="DB23" s="61"/>
      <c r="DC23" s="61"/>
      <c r="DD23" s="61"/>
      <c r="DE23" s="61"/>
      <c r="DF23" s="61"/>
      <c r="DG23" s="61"/>
      <c r="DH23" s="61"/>
      <c r="DI23" s="61"/>
      <c r="DJ23" s="61"/>
      <c r="DK23" s="61"/>
      <c r="DL23" s="61"/>
      <c r="DM23" s="61"/>
      <c r="DN23" s="61"/>
      <c r="DO23" s="61"/>
      <c r="DP23" s="61"/>
      <c r="DQ23" s="61"/>
      <c r="DR23" s="61"/>
      <c r="DS23" s="61"/>
      <c r="DT23" s="61"/>
      <c r="DU23" s="61"/>
      <c r="DV23" s="61"/>
      <c r="DW23" s="61"/>
      <c r="DX23" s="61"/>
      <c r="DY23" s="61"/>
      <c r="DZ23" s="61"/>
      <c r="EA23" s="61"/>
      <c r="EB23" s="61"/>
      <c r="EC23" s="61"/>
      <c r="ED23" s="61"/>
      <c r="EE23" s="61"/>
      <c r="EF23" s="61"/>
      <c r="EG23" s="61"/>
      <c r="EH23" s="61"/>
      <c r="EI23" s="61"/>
      <c r="EJ23" s="61"/>
      <c r="EK23" s="61"/>
      <c r="EL23" s="61"/>
      <c r="EM23" s="61"/>
      <c r="EN23" s="61"/>
      <c r="EO23" s="61"/>
      <c r="EP23" s="61"/>
      <c r="EQ23" s="61"/>
      <c r="ER23" s="61"/>
      <c r="ES23" s="61"/>
      <c r="ET23" s="61"/>
      <c r="EU23" s="61"/>
      <c r="EV23" s="61"/>
      <c r="EW23" s="61"/>
      <c r="EX23" s="61"/>
      <c r="EY23" s="61"/>
      <c r="EZ23" s="61"/>
      <c r="FA23" s="61"/>
      <c r="FB23" s="61"/>
      <c r="FC23" s="61"/>
      <c r="FD23" s="61"/>
      <c r="FE23" s="61"/>
      <c r="FF23" s="61"/>
      <c r="FG23" s="61"/>
      <c r="FH23" s="61"/>
      <c r="FI23" s="61"/>
      <c r="FJ23" s="61"/>
      <c r="FK23" s="61"/>
      <c r="FL23" s="61"/>
      <c r="FM23" s="61"/>
      <c r="FN23" s="61"/>
      <c r="FO23" s="61"/>
      <c r="FP23" s="61"/>
      <c r="FQ23" s="61"/>
      <c r="FR23" s="61"/>
      <c r="FS23" s="61"/>
      <c r="FT23" s="61"/>
      <c r="FU23" s="61"/>
      <c r="FV23" s="61"/>
      <c r="FW23" s="61"/>
      <c r="FX23" s="61"/>
      <c r="FY23" s="61"/>
      <c r="FZ23" s="61"/>
      <c r="GA23" s="61"/>
      <c r="GB23" s="61"/>
      <c r="GC23" s="61"/>
      <c r="GD23" s="61"/>
      <c r="GE23" s="61"/>
      <c r="GF23" s="61"/>
      <c r="GG23" s="61"/>
      <c r="GH23" s="61"/>
      <c r="GI23" s="61"/>
      <c r="GJ23" s="61"/>
      <c r="GK23" s="61"/>
      <c r="GL23" s="61"/>
      <c r="GM23" s="61"/>
      <c r="GN23" s="61"/>
      <c r="GO23" s="61"/>
      <c r="GP23" s="61"/>
      <c r="GQ23" s="61"/>
      <c r="GR23" s="61"/>
      <c r="GS23" s="61"/>
      <c r="GT23" s="61"/>
      <c r="GU23" s="61"/>
      <c r="GV23" s="61"/>
      <c r="GW23" s="61"/>
      <c r="GX23" s="61"/>
      <c r="GY23" s="61"/>
      <c r="GZ23" s="61"/>
      <c r="HA23" s="61"/>
      <c r="HB23" s="61"/>
      <c r="HC23" s="61"/>
      <c r="HD23" s="61"/>
      <c r="HE23" s="61"/>
      <c r="HF23" s="61"/>
      <c r="HG23" s="61"/>
      <c r="HH23" s="61"/>
      <c r="HI23" s="61"/>
      <c r="HJ23" s="61"/>
      <c r="HK23" s="61"/>
      <c r="HL23" s="61"/>
      <c r="HM23" s="61"/>
      <c r="HN23" s="61"/>
      <c r="HO23" s="61"/>
      <c r="HP23" s="61"/>
      <c r="HQ23" s="61"/>
      <c r="HR23" s="61"/>
      <c r="HS23" s="61"/>
      <c r="HT23" s="61"/>
      <c r="HU23" s="61"/>
      <c r="HV23" s="61"/>
      <c r="HW23" s="61"/>
      <c r="HX23" s="61"/>
      <c r="HY23" s="61"/>
      <c r="HZ23" s="61"/>
      <c r="IA23" s="61"/>
      <c r="IB23" s="61"/>
      <c r="IC23" s="61"/>
      <c r="ID23" s="61"/>
      <c r="IE23" s="61"/>
      <c r="IF23" s="61"/>
      <c r="IG23" s="61"/>
      <c r="IH23" s="61"/>
      <c r="II23" s="61"/>
      <c r="IJ23" s="61"/>
      <c r="IK23" s="61"/>
      <c r="IL23" s="61"/>
      <c r="IM23" s="61"/>
      <c r="IN23" s="61"/>
      <c r="IO23" s="61"/>
      <c r="IP23" s="50"/>
      <c r="IQ23" s="50"/>
      <c r="IR23" s="50"/>
      <c r="IS23" s="50"/>
      <c r="IT23" s="50"/>
      <c r="IU23" s="50"/>
      <c r="IV23" s="50"/>
    </row>
    <row r="24" spans="1:256" s="62" customFormat="1" ht="12.75" x14ac:dyDescent="0.25">
      <c r="A24" s="52" t="str">
        <f ca="1">IF(ISERROR(VALUE(SUBSTITUTE(OFFSET(A24,-1,0,1,1),".",""))),"0.1",IF(ISERROR(FIND("`",SUBSTITUTE(OFFSET(A24,-1,0,1,1),".","`",1))),OFFSET(A24,-1,0,1,1)&amp;".1",LEFT(OFFSET(A24,-1,0,1,1),FIND("`",SUBSTITUTE(OFFSET(A24,-1,0,1,1),".","`",1)))&amp;IF(ISERROR(FIND("`",SUBSTITUTE(OFFSET(A24,-1,0,1,1),".","`",2))),VALUE(RIGHT(OFFSET(A24,-1,0,1,1),LEN(OFFSET(A24,-1,0,1,1))-FIND("`",SUBSTITUTE(OFFSET(A24,-1,0,1,1),".","`",1))))+1,VALUE(MID(OFFSET(A24,-1,0,1,1),FIND("`",SUBSTITUTE(OFFSET(A24,-1,0,1,1),".","`",1))+1,(FIND("`",SUBSTITUTE(OFFSET(A24,-1,0,1,1),".","`",2))-FIND("`",SUBSTITUTE(OFFSET(A24,-1,0,1,1),".","`",1))-1)))+1)))</f>
        <v>2.2</v>
      </c>
      <c r="B24" s="53" t="s">
        <v>150</v>
      </c>
      <c r="C24" s="54" t="s">
        <v>83</v>
      </c>
      <c r="D24" s="55">
        <v>42495</v>
      </c>
      <c r="E24" s="56">
        <f>D24+F24-1</f>
        <v>42495</v>
      </c>
      <c r="F24" s="57">
        <v>1</v>
      </c>
      <c r="G24" s="58">
        <v>1</v>
      </c>
      <c r="H24" s="59">
        <f>NETWORKDAYS(D24,E24)</f>
        <v>1</v>
      </c>
      <c r="I24" s="60">
        <f>ROUNDDOWN(G24*F24,0)</f>
        <v>1</v>
      </c>
      <c r="J24" s="59">
        <f>F24-I24</f>
        <v>0</v>
      </c>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c r="BB24" s="61"/>
      <c r="BC24" s="61"/>
      <c r="BD24" s="61"/>
      <c r="BE24" s="61"/>
      <c r="BF24" s="61"/>
      <c r="BG24" s="61"/>
      <c r="BH24" s="61"/>
      <c r="BI24" s="61"/>
      <c r="BJ24" s="61"/>
      <c r="BK24" s="61"/>
      <c r="BL24" s="61"/>
      <c r="BM24" s="61"/>
      <c r="BN24" s="61"/>
      <c r="BO24" s="61"/>
      <c r="BP24" s="61"/>
      <c r="BQ24" s="61"/>
      <c r="BR24" s="61"/>
      <c r="BS24" s="61"/>
      <c r="BT24" s="61"/>
      <c r="BU24" s="61"/>
      <c r="BV24" s="61"/>
      <c r="BW24" s="61"/>
      <c r="BX24" s="61"/>
      <c r="BY24" s="61"/>
      <c r="BZ24" s="61"/>
      <c r="CA24" s="61"/>
      <c r="CB24" s="61"/>
      <c r="CC24" s="61"/>
      <c r="CD24" s="61"/>
      <c r="CE24" s="61"/>
      <c r="CF24" s="61"/>
      <c r="CG24" s="61"/>
      <c r="CH24" s="61"/>
      <c r="CI24" s="61"/>
      <c r="CJ24" s="61"/>
      <c r="CK24" s="61"/>
      <c r="CL24" s="61"/>
      <c r="CM24" s="61"/>
      <c r="CN24" s="61"/>
      <c r="CO24" s="61"/>
      <c r="CP24" s="61"/>
      <c r="CQ24" s="61"/>
      <c r="CR24" s="61"/>
      <c r="CS24" s="61"/>
      <c r="CT24" s="61"/>
      <c r="CU24" s="61"/>
      <c r="CV24" s="61"/>
      <c r="CW24" s="61"/>
      <c r="CX24" s="61"/>
      <c r="CY24" s="61"/>
      <c r="CZ24" s="61"/>
      <c r="DA24" s="61"/>
      <c r="DB24" s="61"/>
      <c r="DC24" s="61"/>
      <c r="DD24" s="61"/>
      <c r="DE24" s="61"/>
      <c r="DF24" s="61"/>
      <c r="DG24" s="61"/>
      <c r="DH24" s="61"/>
      <c r="DI24" s="61"/>
      <c r="DJ24" s="61"/>
      <c r="DK24" s="61"/>
      <c r="DL24" s="61"/>
      <c r="DM24" s="61"/>
      <c r="DN24" s="61"/>
      <c r="DO24" s="61"/>
      <c r="DP24" s="61"/>
      <c r="DQ24" s="61"/>
      <c r="DR24" s="61"/>
      <c r="DS24" s="61"/>
      <c r="DT24" s="61"/>
      <c r="DU24" s="61"/>
      <c r="DV24" s="61"/>
      <c r="DW24" s="61"/>
      <c r="DX24" s="61"/>
      <c r="DY24" s="61"/>
      <c r="DZ24" s="61"/>
      <c r="EA24" s="61"/>
      <c r="EB24" s="61"/>
      <c r="EC24" s="61"/>
      <c r="ED24" s="61"/>
      <c r="EE24" s="61"/>
      <c r="EF24" s="61"/>
      <c r="EG24" s="61"/>
      <c r="EH24" s="61"/>
      <c r="EI24" s="61"/>
      <c r="EJ24" s="61"/>
      <c r="EK24" s="61"/>
      <c r="EL24" s="61"/>
      <c r="EM24" s="61"/>
      <c r="EN24" s="61"/>
      <c r="EO24" s="61"/>
      <c r="EP24" s="61"/>
      <c r="EQ24" s="61"/>
      <c r="ER24" s="61"/>
      <c r="ES24" s="61"/>
      <c r="ET24" s="61"/>
      <c r="EU24" s="61"/>
      <c r="EV24" s="61"/>
      <c r="EW24" s="61"/>
      <c r="EX24" s="61"/>
      <c r="EY24" s="61"/>
      <c r="EZ24" s="61"/>
      <c r="FA24" s="61"/>
      <c r="FB24" s="61"/>
      <c r="FC24" s="61"/>
      <c r="FD24" s="61"/>
      <c r="FE24" s="61"/>
      <c r="FF24" s="61"/>
      <c r="FG24" s="61"/>
      <c r="FH24" s="61"/>
      <c r="FI24" s="61"/>
      <c r="FJ24" s="61"/>
      <c r="FK24" s="61"/>
      <c r="FL24" s="61"/>
      <c r="FM24" s="61"/>
      <c r="FN24" s="61"/>
      <c r="FO24" s="61"/>
      <c r="FP24" s="61"/>
      <c r="FQ24" s="61"/>
      <c r="FR24" s="61"/>
      <c r="FS24" s="61"/>
      <c r="FT24" s="61"/>
      <c r="FU24" s="61"/>
      <c r="FV24" s="61"/>
      <c r="FW24" s="61"/>
      <c r="FX24" s="61"/>
      <c r="FY24" s="61"/>
      <c r="FZ24" s="61"/>
      <c r="GA24" s="61"/>
      <c r="GB24" s="61"/>
      <c r="GC24" s="61"/>
      <c r="GD24" s="61"/>
      <c r="GE24" s="61"/>
      <c r="GF24" s="61"/>
      <c r="GG24" s="61"/>
      <c r="GH24" s="61"/>
      <c r="GI24" s="61"/>
      <c r="GJ24" s="61"/>
      <c r="GK24" s="61"/>
      <c r="GL24" s="61"/>
      <c r="GM24" s="61"/>
      <c r="GN24" s="61"/>
      <c r="GO24" s="61"/>
      <c r="GP24" s="61"/>
      <c r="GQ24" s="61"/>
      <c r="GR24" s="61"/>
      <c r="GS24" s="61"/>
      <c r="GT24" s="61"/>
      <c r="GU24" s="61"/>
      <c r="GV24" s="61"/>
      <c r="GW24" s="61"/>
      <c r="GX24" s="61"/>
      <c r="GY24" s="61"/>
      <c r="GZ24" s="61"/>
      <c r="HA24" s="61"/>
      <c r="HB24" s="61"/>
      <c r="HC24" s="61"/>
      <c r="HD24" s="61"/>
      <c r="HE24" s="61"/>
      <c r="HF24" s="61"/>
      <c r="HG24" s="61"/>
      <c r="HH24" s="61"/>
      <c r="HI24" s="61"/>
      <c r="HJ24" s="61"/>
      <c r="HK24" s="61"/>
      <c r="HL24" s="61"/>
      <c r="HM24" s="61"/>
      <c r="HN24" s="61"/>
      <c r="HO24" s="61"/>
      <c r="HP24" s="61"/>
      <c r="HQ24" s="61"/>
      <c r="HR24" s="61"/>
      <c r="HS24" s="61"/>
      <c r="HT24" s="61"/>
      <c r="HU24" s="61"/>
      <c r="HV24" s="61"/>
      <c r="HW24" s="61"/>
      <c r="HX24" s="61"/>
      <c r="HY24" s="61"/>
      <c r="HZ24" s="61"/>
      <c r="IA24" s="61"/>
      <c r="IB24" s="61"/>
      <c r="IC24" s="61"/>
      <c r="ID24" s="61"/>
      <c r="IE24" s="61"/>
      <c r="IF24" s="61"/>
      <c r="IG24" s="61"/>
      <c r="IH24" s="61"/>
      <c r="II24" s="61"/>
      <c r="IJ24" s="61"/>
      <c r="IK24" s="61"/>
      <c r="IL24" s="61"/>
      <c r="IM24" s="61"/>
      <c r="IN24" s="61"/>
      <c r="IO24" s="61"/>
      <c r="IP24" s="50"/>
      <c r="IQ24" s="50"/>
      <c r="IR24" s="50"/>
      <c r="IS24" s="50"/>
      <c r="IT24" s="50"/>
      <c r="IU24" s="50"/>
      <c r="IV24" s="50"/>
    </row>
    <row r="25" spans="1:256" s="62" customFormat="1" ht="38.25" x14ac:dyDescent="0.25">
      <c r="A25" s="52" t="str">
        <f t="shared" ca="1" si="9"/>
        <v>2.3</v>
      </c>
      <c r="B25" s="53" t="s">
        <v>183</v>
      </c>
      <c r="C25" s="54" t="s">
        <v>171</v>
      </c>
      <c r="D25" s="55">
        <v>42488</v>
      </c>
      <c r="E25" s="56">
        <f>D25+F25-1</f>
        <v>42501</v>
      </c>
      <c r="F25" s="57">
        <v>14</v>
      </c>
      <c r="G25" s="58">
        <v>1</v>
      </c>
      <c r="H25" s="59">
        <f t="shared" si="5"/>
        <v>10</v>
      </c>
      <c r="I25" s="60">
        <f t="shared" si="6"/>
        <v>14</v>
      </c>
      <c r="J25" s="59">
        <f t="shared" si="7"/>
        <v>0</v>
      </c>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1"/>
      <c r="BZ25" s="61"/>
      <c r="CA25" s="61"/>
      <c r="CB25" s="61"/>
      <c r="CC25" s="61"/>
      <c r="CD25" s="61"/>
      <c r="CE25" s="61"/>
      <c r="CF25" s="61"/>
      <c r="CG25" s="61"/>
      <c r="CH25" s="61"/>
      <c r="CI25" s="61"/>
      <c r="CJ25" s="61"/>
      <c r="CK25" s="61"/>
      <c r="CL25" s="61"/>
      <c r="CM25" s="61"/>
      <c r="CN25" s="61"/>
      <c r="CO25" s="61"/>
      <c r="CP25" s="61"/>
      <c r="CQ25" s="61"/>
      <c r="CR25" s="61"/>
      <c r="CS25" s="61"/>
      <c r="CT25" s="61"/>
      <c r="CU25" s="61"/>
      <c r="CV25" s="61"/>
      <c r="CW25" s="61"/>
      <c r="CX25" s="61"/>
      <c r="CY25" s="61"/>
      <c r="CZ25" s="61"/>
      <c r="DA25" s="61"/>
      <c r="DB25" s="61"/>
      <c r="DC25" s="61"/>
      <c r="DD25" s="61"/>
      <c r="DE25" s="61"/>
      <c r="DF25" s="61"/>
      <c r="DG25" s="61"/>
      <c r="DH25" s="61"/>
      <c r="DI25" s="61"/>
      <c r="DJ25" s="61"/>
      <c r="DK25" s="61"/>
      <c r="DL25" s="61"/>
      <c r="DM25" s="61"/>
      <c r="DN25" s="61"/>
      <c r="DO25" s="61"/>
      <c r="DP25" s="61"/>
      <c r="DQ25" s="61"/>
      <c r="DR25" s="61"/>
      <c r="DS25" s="61"/>
      <c r="DT25" s="61"/>
      <c r="DU25" s="61"/>
      <c r="DV25" s="61"/>
      <c r="DW25" s="61"/>
      <c r="DX25" s="61"/>
      <c r="DY25" s="61"/>
      <c r="DZ25" s="61"/>
      <c r="EA25" s="61"/>
      <c r="EB25" s="61"/>
      <c r="EC25" s="61"/>
      <c r="ED25" s="61"/>
      <c r="EE25" s="61"/>
      <c r="EF25" s="61"/>
      <c r="EG25" s="61"/>
      <c r="EH25" s="61"/>
      <c r="EI25" s="61"/>
      <c r="EJ25" s="61"/>
      <c r="EK25" s="61"/>
      <c r="EL25" s="61"/>
      <c r="EM25" s="61"/>
      <c r="EN25" s="61"/>
      <c r="EO25" s="61"/>
      <c r="EP25" s="61"/>
      <c r="EQ25" s="61"/>
      <c r="ER25" s="61"/>
      <c r="ES25" s="61"/>
      <c r="ET25" s="61"/>
      <c r="EU25" s="61"/>
      <c r="EV25" s="61"/>
      <c r="EW25" s="61"/>
      <c r="EX25" s="61"/>
      <c r="EY25" s="61"/>
      <c r="EZ25" s="61"/>
      <c r="FA25" s="61"/>
      <c r="FB25" s="61"/>
      <c r="FC25" s="61"/>
      <c r="FD25" s="61"/>
      <c r="FE25" s="61"/>
      <c r="FF25" s="61"/>
      <c r="FG25" s="61"/>
      <c r="FH25" s="61"/>
      <c r="FI25" s="61"/>
      <c r="FJ25" s="61"/>
      <c r="FK25" s="61"/>
      <c r="FL25" s="61"/>
      <c r="FM25" s="61"/>
      <c r="FN25" s="61"/>
      <c r="FO25" s="61"/>
      <c r="FP25" s="61"/>
      <c r="FQ25" s="61"/>
      <c r="FR25" s="61"/>
      <c r="FS25" s="61"/>
      <c r="FT25" s="61"/>
      <c r="FU25" s="61"/>
      <c r="FV25" s="61"/>
      <c r="FW25" s="61"/>
      <c r="FX25" s="61"/>
      <c r="FY25" s="61"/>
      <c r="FZ25" s="61"/>
      <c r="GA25" s="61"/>
      <c r="GB25" s="61"/>
      <c r="GC25" s="61"/>
      <c r="GD25" s="61"/>
      <c r="GE25" s="61"/>
      <c r="GF25" s="61"/>
      <c r="GG25" s="61"/>
      <c r="GH25" s="61"/>
      <c r="GI25" s="61"/>
      <c r="GJ25" s="61"/>
      <c r="GK25" s="61"/>
      <c r="GL25" s="61"/>
      <c r="GM25" s="61"/>
      <c r="GN25" s="61"/>
      <c r="GO25" s="61"/>
      <c r="GP25" s="61"/>
      <c r="GQ25" s="61"/>
      <c r="GR25" s="61"/>
      <c r="GS25" s="61"/>
      <c r="GT25" s="61"/>
      <c r="GU25" s="61"/>
      <c r="GV25" s="61"/>
      <c r="GW25" s="61"/>
      <c r="GX25" s="61"/>
      <c r="GY25" s="61"/>
      <c r="GZ25" s="61"/>
      <c r="HA25" s="61"/>
      <c r="HB25" s="61"/>
      <c r="HC25" s="61"/>
      <c r="HD25" s="61"/>
      <c r="HE25" s="61"/>
      <c r="HF25" s="61"/>
      <c r="HG25" s="61"/>
      <c r="HH25" s="61"/>
      <c r="HI25" s="61"/>
      <c r="HJ25" s="61"/>
      <c r="HK25" s="61"/>
      <c r="HL25" s="61"/>
      <c r="HM25" s="61"/>
      <c r="HN25" s="61"/>
      <c r="HO25" s="61"/>
      <c r="HP25" s="61"/>
      <c r="HQ25" s="61"/>
      <c r="HR25" s="61"/>
      <c r="HS25" s="61"/>
      <c r="HT25" s="61"/>
      <c r="HU25" s="61"/>
      <c r="HV25" s="61"/>
      <c r="HW25" s="61"/>
      <c r="HX25" s="61"/>
      <c r="HY25" s="61"/>
      <c r="HZ25" s="61"/>
      <c r="IA25" s="61"/>
      <c r="IB25" s="61"/>
      <c r="IC25" s="61"/>
      <c r="ID25" s="61"/>
      <c r="IE25" s="61"/>
      <c r="IF25" s="61"/>
      <c r="IG25" s="61"/>
      <c r="IH25" s="61"/>
      <c r="II25" s="61"/>
      <c r="IJ25" s="61"/>
      <c r="IK25" s="61"/>
      <c r="IL25" s="61"/>
      <c r="IM25" s="61"/>
      <c r="IN25" s="61"/>
      <c r="IO25" s="61"/>
      <c r="IP25" s="50"/>
      <c r="IQ25" s="50"/>
      <c r="IR25" s="50"/>
      <c r="IS25" s="50"/>
      <c r="IT25" s="50"/>
      <c r="IU25" s="50"/>
      <c r="IV25" s="50"/>
    </row>
    <row r="26" spans="1:256" s="62" customFormat="1" ht="25.5" x14ac:dyDescent="0.25">
      <c r="A26" s="52" t="str">
        <f t="shared" ca="1" si="9"/>
        <v>2.4</v>
      </c>
      <c r="B26" s="53" t="s">
        <v>184</v>
      </c>
      <c r="C26" s="54" t="s">
        <v>101</v>
      </c>
      <c r="D26" s="55">
        <v>42488</v>
      </c>
      <c r="E26" s="56">
        <f t="shared" si="10"/>
        <v>42501</v>
      </c>
      <c r="F26" s="57">
        <v>14</v>
      </c>
      <c r="G26" s="58">
        <v>1</v>
      </c>
      <c r="H26" s="59">
        <f t="shared" si="5"/>
        <v>10</v>
      </c>
      <c r="I26" s="60">
        <f t="shared" si="6"/>
        <v>14</v>
      </c>
      <c r="J26" s="59">
        <f t="shared" si="7"/>
        <v>0</v>
      </c>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1"/>
      <c r="BB26" s="61"/>
      <c r="BC26" s="61"/>
      <c r="BD26" s="61"/>
      <c r="BE26" s="61"/>
      <c r="BF26" s="61"/>
      <c r="BG26" s="61"/>
      <c r="BH26" s="61"/>
      <c r="BI26" s="61"/>
      <c r="BJ26" s="61"/>
      <c r="BK26" s="61"/>
      <c r="BL26" s="61"/>
      <c r="BM26" s="61"/>
      <c r="BN26" s="61"/>
      <c r="BO26" s="61"/>
      <c r="BP26" s="61"/>
      <c r="BQ26" s="61"/>
      <c r="BR26" s="61"/>
      <c r="BS26" s="61"/>
      <c r="BT26" s="61"/>
      <c r="BU26" s="61"/>
      <c r="BV26" s="61"/>
      <c r="BW26" s="61"/>
      <c r="BX26" s="61"/>
      <c r="BY26" s="61"/>
      <c r="BZ26" s="61"/>
      <c r="CA26" s="61"/>
      <c r="CB26" s="61"/>
      <c r="CC26" s="61"/>
      <c r="CD26" s="61"/>
      <c r="CE26" s="61"/>
      <c r="CF26" s="61"/>
      <c r="CG26" s="61"/>
      <c r="CH26" s="61"/>
      <c r="CI26" s="61"/>
      <c r="CJ26" s="61"/>
      <c r="CK26" s="61"/>
      <c r="CL26" s="61"/>
      <c r="CM26" s="61"/>
      <c r="CN26" s="61"/>
      <c r="CO26" s="61"/>
      <c r="CP26" s="61"/>
      <c r="CQ26" s="61"/>
      <c r="CR26" s="61"/>
      <c r="CS26" s="61"/>
      <c r="CT26" s="61"/>
      <c r="CU26" s="61"/>
      <c r="CV26" s="61"/>
      <c r="CW26" s="61"/>
      <c r="CX26" s="61"/>
      <c r="CY26" s="61"/>
      <c r="CZ26" s="61"/>
      <c r="DA26" s="61"/>
      <c r="DB26" s="61"/>
      <c r="DC26" s="61"/>
      <c r="DD26" s="61"/>
      <c r="DE26" s="61"/>
      <c r="DF26" s="61"/>
      <c r="DG26" s="61"/>
      <c r="DH26" s="61"/>
      <c r="DI26" s="61"/>
      <c r="DJ26" s="61"/>
      <c r="DK26" s="61"/>
      <c r="DL26" s="61"/>
      <c r="DM26" s="61"/>
      <c r="DN26" s="61"/>
      <c r="DO26" s="61"/>
      <c r="DP26" s="61"/>
      <c r="DQ26" s="61"/>
      <c r="DR26" s="61"/>
      <c r="DS26" s="61"/>
      <c r="DT26" s="61"/>
      <c r="DU26" s="61"/>
      <c r="DV26" s="61"/>
      <c r="DW26" s="61"/>
      <c r="DX26" s="61"/>
      <c r="DY26" s="61"/>
      <c r="DZ26" s="61"/>
      <c r="EA26" s="61"/>
      <c r="EB26" s="61"/>
      <c r="EC26" s="61"/>
      <c r="ED26" s="61"/>
      <c r="EE26" s="61"/>
      <c r="EF26" s="61"/>
      <c r="EG26" s="61"/>
      <c r="EH26" s="61"/>
      <c r="EI26" s="61"/>
      <c r="EJ26" s="61"/>
      <c r="EK26" s="61"/>
      <c r="EL26" s="61"/>
      <c r="EM26" s="61"/>
      <c r="EN26" s="61"/>
      <c r="EO26" s="61"/>
      <c r="EP26" s="61"/>
      <c r="EQ26" s="61"/>
      <c r="ER26" s="61"/>
      <c r="ES26" s="61"/>
      <c r="ET26" s="61"/>
      <c r="EU26" s="61"/>
      <c r="EV26" s="61"/>
      <c r="EW26" s="61"/>
      <c r="EX26" s="61"/>
      <c r="EY26" s="61"/>
      <c r="EZ26" s="61"/>
      <c r="FA26" s="61"/>
      <c r="FB26" s="61"/>
      <c r="FC26" s="61"/>
      <c r="FD26" s="61"/>
      <c r="FE26" s="61"/>
      <c r="FF26" s="61"/>
      <c r="FG26" s="61"/>
      <c r="FH26" s="61"/>
      <c r="FI26" s="61"/>
      <c r="FJ26" s="61"/>
      <c r="FK26" s="61"/>
      <c r="FL26" s="61"/>
      <c r="FM26" s="61"/>
      <c r="FN26" s="61"/>
      <c r="FO26" s="61"/>
      <c r="FP26" s="61"/>
      <c r="FQ26" s="61"/>
      <c r="FR26" s="61"/>
      <c r="FS26" s="61"/>
      <c r="FT26" s="61"/>
      <c r="FU26" s="61"/>
      <c r="FV26" s="61"/>
      <c r="FW26" s="61"/>
      <c r="FX26" s="61"/>
      <c r="FY26" s="61"/>
      <c r="FZ26" s="61"/>
      <c r="GA26" s="61"/>
      <c r="GB26" s="61"/>
      <c r="GC26" s="61"/>
      <c r="GD26" s="61"/>
      <c r="GE26" s="61"/>
      <c r="GF26" s="61"/>
      <c r="GG26" s="61"/>
      <c r="GH26" s="61"/>
      <c r="GI26" s="61"/>
      <c r="GJ26" s="61"/>
      <c r="GK26" s="61"/>
      <c r="GL26" s="61"/>
      <c r="GM26" s="61"/>
      <c r="GN26" s="61"/>
      <c r="GO26" s="61"/>
      <c r="GP26" s="61"/>
      <c r="GQ26" s="61"/>
      <c r="GR26" s="61"/>
      <c r="GS26" s="61"/>
      <c r="GT26" s="61"/>
      <c r="GU26" s="61"/>
      <c r="GV26" s="61"/>
      <c r="GW26" s="61"/>
      <c r="GX26" s="61"/>
      <c r="GY26" s="61"/>
      <c r="GZ26" s="61"/>
      <c r="HA26" s="61"/>
      <c r="HB26" s="61"/>
      <c r="HC26" s="61"/>
      <c r="HD26" s="61"/>
      <c r="HE26" s="61"/>
      <c r="HF26" s="61"/>
      <c r="HG26" s="61"/>
      <c r="HH26" s="61"/>
      <c r="HI26" s="61"/>
      <c r="HJ26" s="61"/>
      <c r="HK26" s="61"/>
      <c r="HL26" s="61"/>
      <c r="HM26" s="61"/>
      <c r="HN26" s="61"/>
      <c r="HO26" s="61"/>
      <c r="HP26" s="61"/>
      <c r="HQ26" s="61"/>
      <c r="HR26" s="61"/>
      <c r="HS26" s="61"/>
      <c r="HT26" s="61"/>
      <c r="HU26" s="61"/>
      <c r="HV26" s="61"/>
      <c r="HW26" s="61"/>
      <c r="HX26" s="61"/>
      <c r="HY26" s="61"/>
      <c r="HZ26" s="61"/>
      <c r="IA26" s="61"/>
      <c r="IB26" s="61"/>
      <c r="IC26" s="61"/>
      <c r="ID26" s="61"/>
      <c r="IE26" s="61"/>
      <c r="IF26" s="61"/>
      <c r="IG26" s="61"/>
      <c r="IH26" s="61"/>
      <c r="II26" s="61"/>
      <c r="IJ26" s="61"/>
      <c r="IK26" s="61"/>
      <c r="IL26" s="61"/>
      <c r="IM26" s="61"/>
      <c r="IN26" s="61"/>
      <c r="IO26" s="61"/>
      <c r="IP26" s="50"/>
      <c r="IQ26" s="50"/>
      <c r="IR26" s="50"/>
      <c r="IS26" s="50"/>
      <c r="IT26" s="50"/>
      <c r="IU26" s="50"/>
      <c r="IV26" s="50"/>
    </row>
    <row r="27" spans="1:256" s="62" customFormat="1" ht="42" customHeight="1" x14ac:dyDescent="0.25">
      <c r="A27" s="52" t="str">
        <f t="shared" ca="1" si="9"/>
        <v>2.5</v>
      </c>
      <c r="B27" s="53" t="s">
        <v>187</v>
      </c>
      <c r="C27" s="54" t="s">
        <v>83</v>
      </c>
      <c r="D27" s="55">
        <v>42501</v>
      </c>
      <c r="E27" s="56">
        <f t="shared" ref="E27:E37" si="11">D27+F27-1</f>
        <v>42501</v>
      </c>
      <c r="F27" s="57">
        <v>1</v>
      </c>
      <c r="G27" s="58">
        <v>1</v>
      </c>
      <c r="H27" s="59">
        <f t="shared" ref="H27:H37" si="12">NETWORKDAYS(D27,E27)</f>
        <v>1</v>
      </c>
      <c r="I27" s="60">
        <f t="shared" ref="I27:I37" si="13">ROUNDDOWN(G27*F27,0)</f>
        <v>1</v>
      </c>
      <c r="J27" s="59">
        <f t="shared" ref="J27:J37" si="14">F27-I27</f>
        <v>0</v>
      </c>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c r="EF27" s="61"/>
      <c r="EG27" s="61"/>
      <c r="EH27" s="61"/>
      <c r="EI27" s="61"/>
      <c r="EJ27" s="61"/>
      <c r="EK27" s="61"/>
      <c r="EL27" s="61"/>
      <c r="EM27" s="61"/>
      <c r="EN27" s="61"/>
      <c r="EO27" s="61"/>
      <c r="EP27" s="61"/>
      <c r="EQ27" s="61"/>
      <c r="ER27" s="61"/>
      <c r="ES27" s="61"/>
      <c r="ET27" s="61"/>
      <c r="EU27" s="61"/>
      <c r="EV27" s="61"/>
      <c r="EW27" s="61"/>
      <c r="EX27" s="61"/>
      <c r="EY27" s="61"/>
      <c r="EZ27" s="61"/>
      <c r="FA27" s="61"/>
      <c r="FB27" s="61"/>
      <c r="FC27" s="61"/>
      <c r="FD27" s="61"/>
      <c r="FE27" s="61"/>
      <c r="FF27" s="61"/>
      <c r="FG27" s="61"/>
      <c r="FH27" s="61"/>
      <c r="FI27" s="61"/>
      <c r="FJ27" s="61"/>
      <c r="FK27" s="61"/>
      <c r="FL27" s="61"/>
      <c r="FM27" s="61"/>
      <c r="FN27" s="61"/>
      <c r="FO27" s="61"/>
      <c r="FP27" s="61"/>
      <c r="FQ27" s="61"/>
      <c r="FR27" s="61"/>
      <c r="FS27" s="61"/>
      <c r="FT27" s="61"/>
      <c r="FU27" s="61"/>
      <c r="FV27" s="61"/>
      <c r="FW27" s="61"/>
      <c r="FX27" s="61"/>
      <c r="FY27" s="61"/>
      <c r="FZ27" s="61"/>
      <c r="GA27" s="61"/>
      <c r="GB27" s="61"/>
      <c r="GC27" s="61"/>
      <c r="GD27" s="61"/>
      <c r="GE27" s="61"/>
      <c r="GF27" s="61"/>
      <c r="GG27" s="61"/>
      <c r="GH27" s="61"/>
      <c r="GI27" s="61"/>
      <c r="GJ27" s="61"/>
      <c r="GK27" s="61"/>
      <c r="GL27" s="61"/>
      <c r="GM27" s="61"/>
      <c r="GN27" s="61"/>
      <c r="GO27" s="61"/>
      <c r="GP27" s="61"/>
      <c r="GQ27" s="61"/>
      <c r="GR27" s="61"/>
      <c r="GS27" s="61"/>
      <c r="GT27" s="61"/>
      <c r="GU27" s="61"/>
      <c r="GV27" s="61"/>
      <c r="GW27" s="61"/>
      <c r="GX27" s="61"/>
      <c r="GY27" s="61"/>
      <c r="GZ27" s="61"/>
      <c r="HA27" s="61"/>
      <c r="HB27" s="61"/>
      <c r="HC27" s="61"/>
      <c r="HD27" s="61"/>
      <c r="HE27" s="61"/>
      <c r="HF27" s="61"/>
      <c r="HG27" s="61"/>
      <c r="HH27" s="61"/>
      <c r="HI27" s="61"/>
      <c r="HJ27" s="61"/>
      <c r="HK27" s="61"/>
      <c r="HL27" s="61"/>
      <c r="HM27" s="61"/>
      <c r="HN27" s="61"/>
      <c r="HO27" s="61"/>
      <c r="HP27" s="61"/>
      <c r="HQ27" s="61"/>
      <c r="HR27" s="61"/>
      <c r="HS27" s="61"/>
      <c r="HT27" s="61"/>
      <c r="HU27" s="61"/>
      <c r="HV27" s="61"/>
      <c r="HW27" s="61"/>
      <c r="HX27" s="61"/>
      <c r="HY27" s="61"/>
      <c r="HZ27" s="61"/>
      <c r="IA27" s="61"/>
      <c r="IB27" s="61"/>
      <c r="IC27" s="61"/>
      <c r="ID27" s="61"/>
      <c r="IE27" s="61"/>
      <c r="IF27" s="61"/>
      <c r="IG27" s="61"/>
      <c r="IH27" s="61"/>
      <c r="II27" s="61"/>
      <c r="IJ27" s="61"/>
      <c r="IK27" s="61"/>
      <c r="IL27" s="61"/>
      <c r="IM27" s="61"/>
      <c r="IN27" s="61"/>
      <c r="IO27" s="61"/>
      <c r="IP27" s="50"/>
      <c r="IQ27" s="50"/>
      <c r="IR27" s="50"/>
      <c r="IS27" s="50"/>
      <c r="IT27" s="50"/>
      <c r="IU27" s="50"/>
      <c r="IV27" s="50"/>
    </row>
    <row r="28" spans="1:256" s="62" customFormat="1" ht="51" customHeight="1" x14ac:dyDescent="0.25">
      <c r="A28" s="52" t="str">
        <f ca="1">IF(ISERROR(VALUE(SUBSTITUTE(OFFSET(A28,-1,0,1,1),".",""))),"0.1",IF(ISERROR(FIND("`",SUBSTITUTE(OFFSET(A28,-1,0,1,1),".","`",1))),OFFSET(A28,-1,0,1,1)&amp;".1",LEFT(OFFSET(A28,-1,0,1,1),FIND("`",SUBSTITUTE(OFFSET(A28,-1,0,1,1),".","`",1)))&amp;IF(ISERROR(FIND("`",SUBSTITUTE(OFFSET(A28,-1,0,1,1),".","`",2))),VALUE(RIGHT(OFFSET(A28,-1,0,1,1),LEN(OFFSET(A28,-1,0,1,1))-FIND("`",SUBSTITUTE(OFFSET(A28,-1,0,1,1),".","`",1))))+1,VALUE(MID(OFFSET(A28,-1,0,1,1),FIND("`",SUBSTITUTE(OFFSET(A28,-1,0,1,1),".","`",1))+1,(FIND("`",SUBSTITUTE(OFFSET(A28,-1,0,1,1),".","`",2))-FIND("`",SUBSTITUTE(OFFSET(A28,-1,0,1,1),".","`",1))-1)))+1)))</f>
        <v>2.6</v>
      </c>
      <c r="B28" s="53" t="s">
        <v>186</v>
      </c>
      <c r="C28" s="54"/>
      <c r="D28" s="55">
        <v>42501</v>
      </c>
      <c r="E28" s="56">
        <f>D28+F28-1</f>
        <v>42503</v>
      </c>
      <c r="F28" s="57">
        <v>3</v>
      </c>
      <c r="G28" s="58">
        <v>1</v>
      </c>
      <c r="H28" s="59">
        <f>NETWORKDAYS(D28,E28)</f>
        <v>3</v>
      </c>
      <c r="I28" s="60">
        <f>ROUNDDOWN(G28*F28,0)</f>
        <v>3</v>
      </c>
      <c r="J28" s="59">
        <f>F28-I28</f>
        <v>0</v>
      </c>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1"/>
      <c r="AL28" s="61"/>
      <c r="AM28" s="61"/>
      <c r="AN28" s="61"/>
      <c r="AO28" s="61"/>
      <c r="AP28" s="61"/>
      <c r="AQ28" s="61"/>
      <c r="AR28" s="61"/>
      <c r="AS28" s="61"/>
      <c r="AT28" s="61"/>
      <c r="AU28" s="61"/>
      <c r="AV28" s="61"/>
      <c r="AW28" s="61"/>
      <c r="AX28" s="61"/>
      <c r="AY28" s="61"/>
      <c r="AZ28" s="61"/>
      <c r="BA28" s="61"/>
      <c r="BB28" s="61"/>
      <c r="BC28" s="61"/>
      <c r="BD28" s="61"/>
      <c r="BE28" s="61"/>
      <c r="BF28" s="61"/>
      <c r="BG28" s="61"/>
      <c r="BH28" s="61"/>
      <c r="BI28" s="61"/>
      <c r="BJ28" s="61"/>
      <c r="BK28" s="61"/>
      <c r="BL28" s="61"/>
      <c r="BM28" s="61"/>
      <c r="BN28" s="61"/>
      <c r="BO28" s="61"/>
      <c r="BP28" s="61"/>
      <c r="BQ28" s="61"/>
      <c r="BR28" s="61"/>
      <c r="BS28" s="61"/>
      <c r="BT28" s="61"/>
      <c r="BU28" s="61"/>
      <c r="BV28" s="61"/>
      <c r="BW28" s="61"/>
      <c r="BX28" s="61"/>
      <c r="BY28" s="61"/>
      <c r="BZ28" s="61"/>
      <c r="CA28" s="61"/>
      <c r="CB28" s="61"/>
      <c r="CC28" s="61"/>
      <c r="CD28" s="61"/>
      <c r="CE28" s="61"/>
      <c r="CF28" s="61"/>
      <c r="CG28" s="61"/>
      <c r="CH28" s="61"/>
      <c r="CI28" s="61"/>
      <c r="CJ28" s="61"/>
      <c r="CK28" s="61"/>
      <c r="CL28" s="61"/>
      <c r="CM28" s="61"/>
      <c r="CN28" s="61"/>
      <c r="CO28" s="61"/>
      <c r="CP28" s="61"/>
      <c r="CQ28" s="61"/>
      <c r="CR28" s="61"/>
      <c r="CS28" s="61"/>
      <c r="CT28" s="61"/>
      <c r="CU28" s="61"/>
      <c r="CV28" s="61"/>
      <c r="CW28" s="61"/>
      <c r="CX28" s="61"/>
      <c r="CY28" s="61"/>
      <c r="CZ28" s="61"/>
      <c r="DA28" s="61"/>
      <c r="DB28" s="61"/>
      <c r="DC28" s="61"/>
      <c r="DD28" s="61"/>
      <c r="DE28" s="61"/>
      <c r="DF28" s="61"/>
      <c r="DG28" s="61"/>
      <c r="DH28" s="61"/>
      <c r="DI28" s="61"/>
      <c r="DJ28" s="61"/>
      <c r="DK28" s="61"/>
      <c r="DL28" s="61"/>
      <c r="DM28" s="61"/>
      <c r="DN28" s="61"/>
      <c r="DO28" s="61"/>
      <c r="DP28" s="61"/>
      <c r="DQ28" s="61"/>
      <c r="DR28" s="61"/>
      <c r="DS28" s="61"/>
      <c r="DT28" s="61"/>
      <c r="DU28" s="61"/>
      <c r="DV28" s="61"/>
      <c r="DW28" s="61"/>
      <c r="DX28" s="61"/>
      <c r="DY28" s="61"/>
      <c r="DZ28" s="61"/>
      <c r="EA28" s="61"/>
      <c r="EB28" s="61"/>
      <c r="EC28" s="61"/>
      <c r="ED28" s="61"/>
      <c r="EE28" s="61"/>
      <c r="EF28" s="61"/>
      <c r="EG28" s="61"/>
      <c r="EH28" s="61"/>
      <c r="EI28" s="61"/>
      <c r="EJ28" s="61"/>
      <c r="EK28" s="61"/>
      <c r="EL28" s="61"/>
      <c r="EM28" s="61"/>
      <c r="EN28" s="61"/>
      <c r="EO28" s="61"/>
      <c r="EP28" s="61"/>
      <c r="EQ28" s="61"/>
      <c r="ER28" s="61"/>
      <c r="ES28" s="61"/>
      <c r="ET28" s="61"/>
      <c r="EU28" s="61"/>
      <c r="EV28" s="61"/>
      <c r="EW28" s="61"/>
      <c r="EX28" s="61"/>
      <c r="EY28" s="61"/>
      <c r="EZ28" s="61"/>
      <c r="FA28" s="61"/>
      <c r="FB28" s="61"/>
      <c r="FC28" s="61"/>
      <c r="FD28" s="61"/>
      <c r="FE28" s="61"/>
      <c r="FF28" s="61"/>
      <c r="FG28" s="61"/>
      <c r="FH28" s="61"/>
      <c r="FI28" s="61"/>
      <c r="FJ28" s="61"/>
      <c r="FK28" s="61"/>
      <c r="FL28" s="61"/>
      <c r="FM28" s="61"/>
      <c r="FN28" s="61"/>
      <c r="FO28" s="61"/>
      <c r="FP28" s="61"/>
      <c r="FQ28" s="61"/>
      <c r="FR28" s="61"/>
      <c r="FS28" s="61"/>
      <c r="FT28" s="61"/>
      <c r="FU28" s="61"/>
      <c r="FV28" s="61"/>
      <c r="FW28" s="61"/>
      <c r="FX28" s="61"/>
      <c r="FY28" s="61"/>
      <c r="FZ28" s="61"/>
      <c r="GA28" s="61"/>
      <c r="GB28" s="61"/>
      <c r="GC28" s="61"/>
      <c r="GD28" s="61"/>
      <c r="GE28" s="61"/>
      <c r="GF28" s="61"/>
      <c r="GG28" s="61"/>
      <c r="GH28" s="61"/>
      <c r="GI28" s="61"/>
      <c r="GJ28" s="61"/>
      <c r="GK28" s="61"/>
      <c r="GL28" s="61"/>
      <c r="GM28" s="61"/>
      <c r="GN28" s="61"/>
      <c r="GO28" s="61"/>
      <c r="GP28" s="61"/>
      <c r="GQ28" s="61"/>
      <c r="GR28" s="61"/>
      <c r="GS28" s="61"/>
      <c r="GT28" s="61"/>
      <c r="GU28" s="61"/>
      <c r="GV28" s="61"/>
      <c r="GW28" s="61"/>
      <c r="GX28" s="61"/>
      <c r="GY28" s="61"/>
      <c r="GZ28" s="61"/>
      <c r="HA28" s="61"/>
      <c r="HB28" s="61"/>
      <c r="HC28" s="61"/>
      <c r="HD28" s="61"/>
      <c r="HE28" s="61"/>
      <c r="HF28" s="61"/>
      <c r="HG28" s="61"/>
      <c r="HH28" s="61"/>
      <c r="HI28" s="61"/>
      <c r="HJ28" s="61"/>
      <c r="HK28" s="61"/>
      <c r="HL28" s="61"/>
      <c r="HM28" s="61"/>
      <c r="HN28" s="61"/>
      <c r="HO28" s="61"/>
      <c r="HP28" s="61"/>
      <c r="HQ28" s="61"/>
      <c r="HR28" s="61"/>
      <c r="HS28" s="61"/>
      <c r="HT28" s="61"/>
      <c r="HU28" s="61"/>
      <c r="HV28" s="61"/>
      <c r="HW28" s="61"/>
      <c r="HX28" s="61"/>
      <c r="HY28" s="61"/>
      <c r="HZ28" s="61"/>
      <c r="IA28" s="61"/>
      <c r="IB28" s="61"/>
      <c r="IC28" s="61"/>
      <c r="ID28" s="61"/>
      <c r="IE28" s="61"/>
      <c r="IF28" s="61"/>
      <c r="IG28" s="61"/>
      <c r="IH28" s="61"/>
      <c r="II28" s="61"/>
      <c r="IJ28" s="61"/>
      <c r="IK28" s="61"/>
      <c r="IL28" s="61"/>
      <c r="IM28" s="61"/>
      <c r="IN28" s="61"/>
      <c r="IO28" s="61"/>
      <c r="IP28" s="50"/>
      <c r="IQ28" s="50"/>
      <c r="IR28" s="50"/>
      <c r="IS28" s="50"/>
      <c r="IT28" s="50"/>
      <c r="IU28" s="50"/>
      <c r="IV28" s="50"/>
    </row>
    <row r="29" spans="1:256" s="62" customFormat="1" ht="39.75" customHeight="1" x14ac:dyDescent="0.25">
      <c r="A29" s="52" t="str">
        <f ca="1">IF(ISERROR(VALUE(SUBSTITUTE(OFFSET(A29,-1,0,1,1),".",""))),"0.1",IF(ISERROR(FIND("`",SUBSTITUTE(OFFSET(A29,-1,0,1,1),".","`",1))),OFFSET(A29,-1,0,1,1)&amp;".1",LEFT(OFFSET(A29,-1,0,1,1),FIND("`",SUBSTITUTE(OFFSET(A29,-1,0,1,1),".","`",1)))&amp;IF(ISERROR(FIND("`",SUBSTITUTE(OFFSET(A29,-1,0,1,1),".","`",2))),VALUE(RIGHT(OFFSET(A29,-1,0,1,1),LEN(OFFSET(A29,-1,0,1,1))-FIND("`",SUBSTITUTE(OFFSET(A29,-1,0,1,1),".","`",1))))+1,VALUE(MID(OFFSET(A29,-1,0,1,1),FIND("`",SUBSTITUTE(OFFSET(A29,-1,0,1,1),".","`",1))+1,(FIND("`",SUBSTITUTE(OFFSET(A29,-1,0,1,1),".","`",2))-FIND("`",SUBSTITUTE(OFFSET(A29,-1,0,1,1),".","`",1))-1)))+1)))</f>
        <v>2.7</v>
      </c>
      <c r="B29" s="53" t="s">
        <v>185</v>
      </c>
      <c r="C29" s="54"/>
      <c r="D29" s="55">
        <v>42503</v>
      </c>
      <c r="E29" s="56">
        <f>D29+F29-1</f>
        <v>42508</v>
      </c>
      <c r="F29" s="57">
        <v>6</v>
      </c>
      <c r="G29" s="58">
        <v>0.5</v>
      </c>
      <c r="H29" s="59">
        <f>NETWORKDAYS(D29,E29)</f>
        <v>4</v>
      </c>
      <c r="I29" s="60">
        <f>ROUNDDOWN(G29*F29,0)</f>
        <v>3</v>
      </c>
      <c r="J29" s="59">
        <f>F29-I29</f>
        <v>3</v>
      </c>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c r="BC29" s="61"/>
      <c r="BD29" s="61"/>
      <c r="BE29" s="61"/>
      <c r="BF29" s="61"/>
      <c r="BG29" s="61"/>
      <c r="BH29" s="61"/>
      <c r="BI29" s="61"/>
      <c r="BJ29" s="61"/>
      <c r="BK29" s="61"/>
      <c r="BL29" s="61"/>
      <c r="BM29" s="61"/>
      <c r="BN29" s="61"/>
      <c r="BO29" s="61"/>
      <c r="BP29" s="61"/>
      <c r="BQ29" s="61"/>
      <c r="BR29" s="61"/>
      <c r="BS29" s="61"/>
      <c r="BT29" s="61"/>
      <c r="BU29" s="61"/>
      <c r="BV29" s="61"/>
      <c r="BW29" s="61"/>
      <c r="BX29" s="61"/>
      <c r="BY29" s="61"/>
      <c r="BZ29" s="61"/>
      <c r="CA29" s="61"/>
      <c r="CB29" s="61"/>
      <c r="CC29" s="61"/>
      <c r="CD29" s="61"/>
      <c r="CE29" s="61"/>
      <c r="CF29" s="61"/>
      <c r="CG29" s="61"/>
      <c r="CH29" s="61"/>
      <c r="CI29" s="61"/>
      <c r="CJ29" s="61"/>
      <c r="CK29" s="61"/>
      <c r="CL29" s="61"/>
      <c r="CM29" s="61"/>
      <c r="CN29" s="61"/>
      <c r="CO29" s="61"/>
      <c r="CP29" s="61"/>
      <c r="CQ29" s="61"/>
      <c r="CR29" s="61"/>
      <c r="CS29" s="61"/>
      <c r="CT29" s="61"/>
      <c r="CU29" s="61"/>
      <c r="CV29" s="61"/>
      <c r="CW29" s="61"/>
      <c r="CX29" s="61"/>
      <c r="CY29" s="61"/>
      <c r="CZ29" s="61"/>
      <c r="DA29" s="61"/>
      <c r="DB29" s="61"/>
      <c r="DC29" s="61"/>
      <c r="DD29" s="61"/>
      <c r="DE29" s="61"/>
      <c r="DF29" s="61"/>
      <c r="DG29" s="61"/>
      <c r="DH29" s="61"/>
      <c r="DI29" s="61"/>
      <c r="DJ29" s="61"/>
      <c r="DK29" s="61"/>
      <c r="DL29" s="61"/>
      <c r="DM29" s="61"/>
      <c r="DN29" s="61"/>
      <c r="DO29" s="61"/>
      <c r="DP29" s="61"/>
      <c r="DQ29" s="61"/>
      <c r="DR29" s="61"/>
      <c r="DS29" s="61"/>
      <c r="DT29" s="61"/>
      <c r="DU29" s="61"/>
      <c r="DV29" s="61"/>
      <c r="DW29" s="61"/>
      <c r="DX29" s="61"/>
      <c r="DY29" s="61"/>
      <c r="DZ29" s="61"/>
      <c r="EA29" s="61"/>
      <c r="EB29" s="61"/>
      <c r="EC29" s="61"/>
      <c r="ED29" s="61"/>
      <c r="EE29" s="61"/>
      <c r="EF29" s="61"/>
      <c r="EG29" s="61"/>
      <c r="EH29" s="61"/>
      <c r="EI29" s="61"/>
      <c r="EJ29" s="61"/>
      <c r="EK29" s="61"/>
      <c r="EL29" s="61"/>
      <c r="EM29" s="61"/>
      <c r="EN29" s="61"/>
      <c r="EO29" s="61"/>
      <c r="EP29" s="61"/>
      <c r="EQ29" s="61"/>
      <c r="ER29" s="61"/>
      <c r="ES29" s="61"/>
      <c r="ET29" s="61"/>
      <c r="EU29" s="61"/>
      <c r="EV29" s="61"/>
      <c r="EW29" s="61"/>
      <c r="EX29" s="61"/>
      <c r="EY29" s="61"/>
      <c r="EZ29" s="61"/>
      <c r="FA29" s="61"/>
      <c r="FB29" s="61"/>
      <c r="FC29" s="61"/>
      <c r="FD29" s="61"/>
      <c r="FE29" s="61"/>
      <c r="FF29" s="61"/>
      <c r="FG29" s="61"/>
      <c r="FH29" s="61"/>
      <c r="FI29" s="61"/>
      <c r="FJ29" s="61"/>
      <c r="FK29" s="61"/>
      <c r="FL29" s="61"/>
      <c r="FM29" s="61"/>
      <c r="FN29" s="61"/>
      <c r="FO29" s="61"/>
      <c r="FP29" s="61"/>
      <c r="FQ29" s="61"/>
      <c r="FR29" s="61"/>
      <c r="FS29" s="61"/>
      <c r="FT29" s="61"/>
      <c r="FU29" s="61"/>
      <c r="FV29" s="61"/>
      <c r="FW29" s="61"/>
      <c r="FX29" s="61"/>
      <c r="FY29" s="61"/>
      <c r="FZ29" s="61"/>
      <c r="GA29" s="61"/>
      <c r="GB29" s="61"/>
      <c r="GC29" s="61"/>
      <c r="GD29" s="61"/>
      <c r="GE29" s="61"/>
      <c r="GF29" s="61"/>
      <c r="GG29" s="61"/>
      <c r="GH29" s="61"/>
      <c r="GI29" s="61"/>
      <c r="GJ29" s="61"/>
      <c r="GK29" s="61"/>
      <c r="GL29" s="61"/>
      <c r="GM29" s="61"/>
      <c r="GN29" s="61"/>
      <c r="GO29" s="61"/>
      <c r="GP29" s="61"/>
      <c r="GQ29" s="61"/>
      <c r="GR29" s="61"/>
      <c r="GS29" s="61"/>
      <c r="GT29" s="61"/>
      <c r="GU29" s="61"/>
      <c r="GV29" s="61"/>
      <c r="GW29" s="61"/>
      <c r="GX29" s="61"/>
      <c r="GY29" s="61"/>
      <c r="GZ29" s="61"/>
      <c r="HA29" s="61"/>
      <c r="HB29" s="61"/>
      <c r="HC29" s="61"/>
      <c r="HD29" s="61"/>
      <c r="HE29" s="61"/>
      <c r="HF29" s="61"/>
      <c r="HG29" s="61"/>
      <c r="HH29" s="61"/>
      <c r="HI29" s="61"/>
      <c r="HJ29" s="61"/>
      <c r="HK29" s="61"/>
      <c r="HL29" s="61"/>
      <c r="HM29" s="61"/>
      <c r="HN29" s="61"/>
      <c r="HO29" s="61"/>
      <c r="HP29" s="61"/>
      <c r="HQ29" s="61"/>
      <c r="HR29" s="61"/>
      <c r="HS29" s="61"/>
      <c r="HT29" s="61"/>
      <c r="HU29" s="61"/>
      <c r="HV29" s="61"/>
      <c r="HW29" s="61"/>
      <c r="HX29" s="61"/>
      <c r="HY29" s="61"/>
      <c r="HZ29" s="61"/>
      <c r="IA29" s="61"/>
      <c r="IB29" s="61"/>
      <c r="IC29" s="61"/>
      <c r="ID29" s="61"/>
      <c r="IE29" s="61"/>
      <c r="IF29" s="61"/>
      <c r="IG29" s="61"/>
      <c r="IH29" s="61"/>
      <c r="II29" s="61"/>
      <c r="IJ29" s="61"/>
      <c r="IK29" s="61"/>
      <c r="IL29" s="61"/>
      <c r="IM29" s="61"/>
      <c r="IN29" s="61"/>
      <c r="IO29" s="61"/>
      <c r="IP29" s="50"/>
      <c r="IQ29" s="50"/>
      <c r="IR29" s="50"/>
      <c r="IS29" s="50"/>
      <c r="IT29" s="50"/>
      <c r="IU29" s="50"/>
      <c r="IV29" s="50"/>
    </row>
    <row r="30" spans="1:256" s="62" customFormat="1" ht="38.25" x14ac:dyDescent="0.25">
      <c r="A30" s="52" t="str">
        <f t="shared" ca="1" si="9"/>
        <v>2.8</v>
      </c>
      <c r="B30" s="53" t="s">
        <v>151</v>
      </c>
      <c r="C30" s="54" t="s">
        <v>83</v>
      </c>
      <c r="D30" s="55">
        <v>42508</v>
      </c>
      <c r="E30" s="56">
        <f t="shared" si="11"/>
        <v>42515</v>
      </c>
      <c r="F30" s="57">
        <v>8</v>
      </c>
      <c r="G30" s="58">
        <v>0.5</v>
      </c>
      <c r="H30" s="59">
        <f t="shared" si="12"/>
        <v>6</v>
      </c>
      <c r="I30" s="60">
        <f t="shared" si="13"/>
        <v>4</v>
      </c>
      <c r="J30" s="59">
        <f t="shared" si="14"/>
        <v>4</v>
      </c>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c r="DJ30" s="61"/>
      <c r="DK30" s="61"/>
      <c r="DL30" s="61"/>
      <c r="DM30" s="61"/>
      <c r="DN30" s="61"/>
      <c r="DO30" s="61"/>
      <c r="DP30" s="61"/>
      <c r="DQ30" s="61"/>
      <c r="DR30" s="61"/>
      <c r="DS30" s="61"/>
      <c r="DT30" s="61"/>
      <c r="DU30" s="61"/>
      <c r="DV30" s="61"/>
      <c r="DW30" s="61"/>
      <c r="DX30" s="61"/>
      <c r="DY30" s="61"/>
      <c r="DZ30" s="61"/>
      <c r="EA30" s="61"/>
      <c r="EB30" s="61"/>
      <c r="EC30" s="61"/>
      <c r="ED30" s="61"/>
      <c r="EE30" s="61"/>
      <c r="EF30" s="61"/>
      <c r="EG30" s="61"/>
      <c r="EH30" s="61"/>
      <c r="EI30" s="61"/>
      <c r="EJ30" s="61"/>
      <c r="EK30" s="61"/>
      <c r="EL30" s="61"/>
      <c r="EM30" s="61"/>
      <c r="EN30" s="61"/>
      <c r="EO30" s="61"/>
      <c r="EP30" s="61"/>
      <c r="EQ30" s="61"/>
      <c r="ER30" s="61"/>
      <c r="ES30" s="61"/>
      <c r="ET30" s="61"/>
      <c r="EU30" s="61"/>
      <c r="EV30" s="61"/>
      <c r="EW30" s="61"/>
      <c r="EX30" s="61"/>
      <c r="EY30" s="61"/>
      <c r="EZ30" s="61"/>
      <c r="FA30" s="61"/>
      <c r="FB30" s="61"/>
      <c r="FC30" s="61"/>
      <c r="FD30" s="61"/>
      <c r="FE30" s="61"/>
      <c r="FF30" s="61"/>
      <c r="FG30" s="61"/>
      <c r="FH30" s="61"/>
      <c r="FI30" s="61"/>
      <c r="FJ30" s="61"/>
      <c r="FK30" s="61"/>
      <c r="FL30" s="61"/>
      <c r="FM30" s="61"/>
      <c r="FN30" s="61"/>
      <c r="FO30" s="61"/>
      <c r="FP30" s="61"/>
      <c r="FQ30" s="61"/>
      <c r="FR30" s="61"/>
      <c r="FS30" s="61"/>
      <c r="FT30" s="61"/>
      <c r="FU30" s="61"/>
      <c r="FV30" s="61"/>
      <c r="FW30" s="61"/>
      <c r="FX30" s="61"/>
      <c r="FY30" s="61"/>
      <c r="FZ30" s="61"/>
      <c r="GA30" s="61"/>
      <c r="GB30" s="61"/>
      <c r="GC30" s="61"/>
      <c r="GD30" s="61"/>
      <c r="GE30" s="61"/>
      <c r="GF30" s="61"/>
      <c r="GG30" s="61"/>
      <c r="GH30" s="61"/>
      <c r="GI30" s="61"/>
      <c r="GJ30" s="61"/>
      <c r="GK30" s="61"/>
      <c r="GL30" s="61"/>
      <c r="GM30" s="61"/>
      <c r="GN30" s="61"/>
      <c r="GO30" s="61"/>
      <c r="GP30" s="61"/>
      <c r="GQ30" s="61"/>
      <c r="GR30" s="61"/>
      <c r="GS30" s="61"/>
      <c r="GT30" s="61"/>
      <c r="GU30" s="61"/>
      <c r="GV30" s="61"/>
      <c r="GW30" s="61"/>
      <c r="GX30" s="61"/>
      <c r="GY30" s="61"/>
      <c r="GZ30" s="61"/>
      <c r="HA30" s="61"/>
      <c r="HB30" s="61"/>
      <c r="HC30" s="61"/>
      <c r="HD30" s="61"/>
      <c r="HE30" s="61"/>
      <c r="HF30" s="61"/>
      <c r="HG30" s="61"/>
      <c r="HH30" s="61"/>
      <c r="HI30" s="61"/>
      <c r="HJ30" s="61"/>
      <c r="HK30" s="61"/>
      <c r="HL30" s="61"/>
      <c r="HM30" s="61"/>
      <c r="HN30" s="61"/>
      <c r="HO30" s="61"/>
      <c r="HP30" s="61"/>
      <c r="HQ30" s="61"/>
      <c r="HR30" s="61"/>
      <c r="HS30" s="61"/>
      <c r="HT30" s="61"/>
      <c r="HU30" s="61"/>
      <c r="HV30" s="61"/>
      <c r="HW30" s="61"/>
      <c r="HX30" s="61"/>
      <c r="HY30" s="61"/>
      <c r="HZ30" s="61"/>
      <c r="IA30" s="61"/>
      <c r="IB30" s="61"/>
      <c r="IC30" s="61"/>
      <c r="ID30" s="61"/>
      <c r="IE30" s="61"/>
      <c r="IF30" s="61"/>
      <c r="IG30" s="61"/>
      <c r="IH30" s="61"/>
      <c r="II30" s="61"/>
      <c r="IJ30" s="61"/>
      <c r="IK30" s="61"/>
      <c r="IL30" s="61"/>
      <c r="IM30" s="61"/>
      <c r="IN30" s="61"/>
      <c r="IO30" s="61"/>
      <c r="IP30" s="50"/>
      <c r="IQ30" s="50"/>
      <c r="IR30" s="50"/>
      <c r="IS30" s="50"/>
      <c r="IT30" s="50"/>
      <c r="IU30" s="50"/>
      <c r="IV30" s="50"/>
    </row>
    <row r="31" spans="1:256" s="62" customFormat="1" ht="25.5" x14ac:dyDescent="0.25">
      <c r="A31" s="52" t="str">
        <f t="shared" ca="1" si="9"/>
        <v>2.9</v>
      </c>
      <c r="B31" s="53" t="s">
        <v>152</v>
      </c>
      <c r="C31" s="53" t="s">
        <v>173</v>
      </c>
      <c r="D31" s="55">
        <v>42515</v>
      </c>
      <c r="E31" s="56">
        <f t="shared" si="11"/>
        <v>42527</v>
      </c>
      <c r="F31" s="57">
        <v>13</v>
      </c>
      <c r="G31" s="58">
        <v>0</v>
      </c>
      <c r="H31" s="59">
        <f t="shared" si="12"/>
        <v>9</v>
      </c>
      <c r="I31" s="60">
        <f t="shared" si="13"/>
        <v>0</v>
      </c>
      <c r="J31" s="59">
        <f t="shared" si="14"/>
        <v>13</v>
      </c>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c r="DJ31" s="61"/>
      <c r="DK31" s="61"/>
      <c r="DL31" s="61"/>
      <c r="DM31" s="61"/>
      <c r="DN31" s="61"/>
      <c r="DO31" s="61"/>
      <c r="DP31" s="61"/>
      <c r="DQ31" s="61"/>
      <c r="DR31" s="61"/>
      <c r="DS31" s="61"/>
      <c r="DT31" s="61"/>
      <c r="DU31" s="61"/>
      <c r="DV31" s="61"/>
      <c r="DW31" s="61"/>
      <c r="DX31" s="61"/>
      <c r="DY31" s="61"/>
      <c r="DZ31" s="61"/>
      <c r="EA31" s="61"/>
      <c r="EB31" s="61"/>
      <c r="EC31" s="61"/>
      <c r="ED31" s="61"/>
      <c r="EE31" s="61"/>
      <c r="EF31" s="61"/>
      <c r="EG31" s="61"/>
      <c r="EH31" s="61"/>
      <c r="EI31" s="61"/>
      <c r="EJ31" s="61"/>
      <c r="EK31" s="61"/>
      <c r="EL31" s="61"/>
      <c r="EM31" s="61"/>
      <c r="EN31" s="61"/>
      <c r="EO31" s="61"/>
      <c r="EP31" s="61"/>
      <c r="EQ31" s="61"/>
      <c r="ER31" s="61"/>
      <c r="ES31" s="61"/>
      <c r="ET31" s="61"/>
      <c r="EU31" s="61"/>
      <c r="EV31" s="61"/>
      <c r="EW31" s="61"/>
      <c r="EX31" s="61"/>
      <c r="EY31" s="61"/>
      <c r="EZ31" s="61"/>
      <c r="FA31" s="61"/>
      <c r="FB31" s="61"/>
      <c r="FC31" s="61"/>
      <c r="FD31" s="61"/>
      <c r="FE31" s="61"/>
      <c r="FF31" s="61"/>
      <c r="FG31" s="61"/>
      <c r="FH31" s="61"/>
      <c r="FI31" s="61"/>
      <c r="FJ31" s="61"/>
      <c r="FK31" s="61"/>
      <c r="FL31" s="61"/>
      <c r="FM31" s="61"/>
      <c r="FN31" s="61"/>
      <c r="FO31" s="61"/>
      <c r="FP31" s="61"/>
      <c r="FQ31" s="61"/>
      <c r="FR31" s="61"/>
      <c r="FS31" s="61"/>
      <c r="FT31" s="61"/>
      <c r="FU31" s="61"/>
      <c r="FV31" s="61"/>
      <c r="FW31" s="61"/>
      <c r="FX31" s="61"/>
      <c r="FY31" s="61"/>
      <c r="FZ31" s="61"/>
      <c r="GA31" s="61"/>
      <c r="GB31" s="61"/>
      <c r="GC31" s="61"/>
      <c r="GD31" s="61"/>
      <c r="GE31" s="61"/>
      <c r="GF31" s="61"/>
      <c r="GG31" s="61"/>
      <c r="GH31" s="61"/>
      <c r="GI31" s="61"/>
      <c r="GJ31" s="61"/>
      <c r="GK31" s="61"/>
      <c r="GL31" s="61"/>
      <c r="GM31" s="61"/>
      <c r="GN31" s="61"/>
      <c r="GO31" s="61"/>
      <c r="GP31" s="61"/>
      <c r="GQ31" s="61"/>
      <c r="GR31" s="61"/>
      <c r="GS31" s="61"/>
      <c r="GT31" s="61"/>
      <c r="GU31" s="61"/>
      <c r="GV31" s="61"/>
      <c r="GW31" s="61"/>
      <c r="GX31" s="61"/>
      <c r="GY31" s="61"/>
      <c r="GZ31" s="61"/>
      <c r="HA31" s="61"/>
      <c r="HB31" s="61"/>
      <c r="HC31" s="61"/>
      <c r="HD31" s="61"/>
      <c r="HE31" s="61"/>
      <c r="HF31" s="61"/>
      <c r="HG31" s="61"/>
      <c r="HH31" s="61"/>
      <c r="HI31" s="61"/>
      <c r="HJ31" s="61"/>
      <c r="HK31" s="61"/>
      <c r="HL31" s="61"/>
      <c r="HM31" s="61"/>
      <c r="HN31" s="61"/>
      <c r="HO31" s="61"/>
      <c r="HP31" s="61"/>
      <c r="HQ31" s="61"/>
      <c r="HR31" s="61"/>
      <c r="HS31" s="61"/>
      <c r="HT31" s="61"/>
      <c r="HU31" s="61"/>
      <c r="HV31" s="61"/>
      <c r="HW31" s="61"/>
      <c r="HX31" s="61"/>
      <c r="HY31" s="61"/>
      <c r="HZ31" s="61"/>
      <c r="IA31" s="61"/>
      <c r="IB31" s="61"/>
      <c r="IC31" s="61"/>
      <c r="ID31" s="61"/>
      <c r="IE31" s="61"/>
      <c r="IF31" s="61"/>
      <c r="IG31" s="61"/>
      <c r="IH31" s="61"/>
      <c r="II31" s="61"/>
      <c r="IJ31" s="61"/>
      <c r="IK31" s="61"/>
      <c r="IL31" s="61"/>
      <c r="IM31" s="61"/>
      <c r="IN31" s="61"/>
      <c r="IO31" s="61"/>
      <c r="IP31" s="50"/>
      <c r="IQ31" s="50"/>
      <c r="IR31" s="50"/>
      <c r="IS31" s="50"/>
      <c r="IT31" s="50"/>
      <c r="IU31" s="50"/>
      <c r="IV31" s="50"/>
    </row>
    <row r="32" spans="1:256" s="62" customFormat="1" ht="25.5" x14ac:dyDescent="0.25">
      <c r="A32" s="52" t="str">
        <f t="shared" ca="1" si="9"/>
        <v>2.10</v>
      </c>
      <c r="B32" s="53" t="s">
        <v>153</v>
      </c>
      <c r="C32" s="54" t="s">
        <v>83</v>
      </c>
      <c r="D32" s="55">
        <v>42527</v>
      </c>
      <c r="E32" s="56">
        <f>D32+F32-1</f>
        <v>42529</v>
      </c>
      <c r="F32" s="57">
        <v>3</v>
      </c>
      <c r="G32" s="58">
        <v>0</v>
      </c>
      <c r="H32" s="59">
        <f t="shared" si="12"/>
        <v>3</v>
      </c>
      <c r="I32" s="60">
        <f t="shared" si="13"/>
        <v>0</v>
      </c>
      <c r="J32" s="59">
        <f t="shared" si="14"/>
        <v>3</v>
      </c>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c r="DJ32" s="61"/>
      <c r="DK32" s="61"/>
      <c r="DL32" s="61"/>
      <c r="DM32" s="61"/>
      <c r="DN32" s="61"/>
      <c r="DO32" s="61"/>
      <c r="DP32" s="61"/>
      <c r="DQ32" s="61"/>
      <c r="DR32" s="61"/>
      <c r="DS32" s="61"/>
      <c r="DT32" s="61"/>
      <c r="DU32" s="61"/>
      <c r="DV32" s="61"/>
      <c r="DW32" s="61"/>
      <c r="DX32" s="61"/>
      <c r="DY32" s="61"/>
      <c r="DZ32" s="61"/>
      <c r="EA32" s="61"/>
      <c r="EB32" s="61"/>
      <c r="EC32" s="61"/>
      <c r="ED32" s="61"/>
      <c r="EE32" s="61"/>
      <c r="EF32" s="61"/>
      <c r="EG32" s="61"/>
      <c r="EH32" s="61"/>
      <c r="EI32" s="61"/>
      <c r="EJ32" s="61"/>
      <c r="EK32" s="61"/>
      <c r="EL32" s="61"/>
      <c r="EM32" s="61"/>
      <c r="EN32" s="61"/>
      <c r="EO32" s="61"/>
      <c r="EP32" s="61"/>
      <c r="EQ32" s="61"/>
      <c r="ER32" s="61"/>
      <c r="ES32" s="61"/>
      <c r="ET32" s="61"/>
      <c r="EU32" s="61"/>
      <c r="EV32" s="61"/>
      <c r="EW32" s="61"/>
      <c r="EX32" s="61"/>
      <c r="EY32" s="61"/>
      <c r="EZ32" s="61"/>
      <c r="FA32" s="61"/>
      <c r="FB32" s="61"/>
      <c r="FC32" s="61"/>
      <c r="FD32" s="61"/>
      <c r="FE32" s="61"/>
      <c r="FF32" s="61"/>
      <c r="FG32" s="61"/>
      <c r="FH32" s="61"/>
      <c r="FI32" s="61"/>
      <c r="FJ32" s="61"/>
      <c r="FK32" s="61"/>
      <c r="FL32" s="61"/>
      <c r="FM32" s="61"/>
      <c r="FN32" s="61"/>
      <c r="FO32" s="61"/>
      <c r="FP32" s="61"/>
      <c r="FQ32" s="61"/>
      <c r="FR32" s="61"/>
      <c r="FS32" s="61"/>
      <c r="FT32" s="61"/>
      <c r="FU32" s="61"/>
      <c r="FV32" s="61"/>
      <c r="FW32" s="61"/>
      <c r="FX32" s="61"/>
      <c r="FY32" s="61"/>
      <c r="FZ32" s="61"/>
      <c r="GA32" s="61"/>
      <c r="GB32" s="61"/>
      <c r="GC32" s="61"/>
      <c r="GD32" s="61"/>
      <c r="GE32" s="61"/>
      <c r="GF32" s="61"/>
      <c r="GG32" s="61"/>
      <c r="GH32" s="61"/>
      <c r="GI32" s="61"/>
      <c r="GJ32" s="61"/>
      <c r="GK32" s="61"/>
      <c r="GL32" s="61"/>
      <c r="GM32" s="61"/>
      <c r="GN32" s="61"/>
      <c r="GO32" s="61"/>
      <c r="GP32" s="61"/>
      <c r="GQ32" s="61"/>
      <c r="GR32" s="61"/>
      <c r="GS32" s="61"/>
      <c r="GT32" s="61"/>
      <c r="GU32" s="61"/>
      <c r="GV32" s="61"/>
      <c r="GW32" s="61"/>
      <c r="GX32" s="61"/>
      <c r="GY32" s="61"/>
      <c r="GZ32" s="61"/>
      <c r="HA32" s="61"/>
      <c r="HB32" s="61"/>
      <c r="HC32" s="61"/>
      <c r="HD32" s="61"/>
      <c r="HE32" s="61"/>
      <c r="HF32" s="61"/>
      <c r="HG32" s="61"/>
      <c r="HH32" s="61"/>
      <c r="HI32" s="61"/>
      <c r="HJ32" s="61"/>
      <c r="HK32" s="61"/>
      <c r="HL32" s="61"/>
      <c r="HM32" s="61"/>
      <c r="HN32" s="61"/>
      <c r="HO32" s="61"/>
      <c r="HP32" s="61"/>
      <c r="HQ32" s="61"/>
      <c r="HR32" s="61"/>
      <c r="HS32" s="61"/>
      <c r="HT32" s="61"/>
      <c r="HU32" s="61"/>
      <c r="HV32" s="61"/>
      <c r="HW32" s="61"/>
      <c r="HX32" s="61"/>
      <c r="HY32" s="61"/>
      <c r="HZ32" s="61"/>
      <c r="IA32" s="61"/>
      <c r="IB32" s="61"/>
      <c r="IC32" s="61"/>
      <c r="ID32" s="61"/>
      <c r="IE32" s="61"/>
      <c r="IF32" s="61"/>
      <c r="IG32" s="61"/>
      <c r="IH32" s="61"/>
      <c r="II32" s="61"/>
      <c r="IJ32" s="61"/>
      <c r="IK32" s="61"/>
      <c r="IL32" s="61"/>
      <c r="IM32" s="61"/>
      <c r="IN32" s="61"/>
      <c r="IO32" s="61"/>
      <c r="IP32" s="50"/>
      <c r="IQ32" s="50"/>
      <c r="IR32" s="50"/>
      <c r="IS32" s="50"/>
      <c r="IT32" s="50"/>
      <c r="IU32" s="50"/>
      <c r="IV32" s="50"/>
    </row>
    <row r="33" spans="1:256" s="62" customFormat="1" ht="25.5" x14ac:dyDescent="0.25">
      <c r="A33" s="52" t="str">
        <f t="shared" ca="1" si="9"/>
        <v>2.11</v>
      </c>
      <c r="B33" s="53" t="s">
        <v>154</v>
      </c>
      <c r="C33" s="54" t="s">
        <v>25</v>
      </c>
      <c r="D33" s="55">
        <v>42530</v>
      </c>
      <c r="E33" s="56">
        <f t="shared" si="11"/>
        <v>42530</v>
      </c>
      <c r="F33" s="57">
        <v>1</v>
      </c>
      <c r="G33" s="58">
        <v>0</v>
      </c>
      <c r="H33" s="59">
        <f t="shared" si="12"/>
        <v>1</v>
      </c>
      <c r="I33" s="60">
        <f t="shared" si="13"/>
        <v>0</v>
      </c>
      <c r="J33" s="59">
        <f t="shared" si="14"/>
        <v>1</v>
      </c>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1"/>
      <c r="AM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c r="DJ33" s="61"/>
      <c r="DK33" s="61"/>
      <c r="DL33" s="61"/>
      <c r="DM33" s="61"/>
      <c r="DN33" s="61"/>
      <c r="DO33" s="61"/>
      <c r="DP33" s="61"/>
      <c r="DQ33" s="61"/>
      <c r="DR33" s="61"/>
      <c r="DS33" s="61"/>
      <c r="DT33" s="61"/>
      <c r="DU33" s="61"/>
      <c r="DV33" s="61"/>
      <c r="DW33" s="61"/>
      <c r="DX33" s="61"/>
      <c r="DY33" s="61"/>
      <c r="DZ33" s="61"/>
      <c r="EA33" s="61"/>
      <c r="EB33" s="61"/>
      <c r="EC33" s="61"/>
      <c r="ED33" s="61"/>
      <c r="EE33" s="61"/>
      <c r="EF33" s="61"/>
      <c r="EG33" s="61"/>
      <c r="EH33" s="61"/>
      <c r="EI33" s="61"/>
      <c r="EJ33" s="61"/>
      <c r="EK33" s="61"/>
      <c r="EL33" s="61"/>
      <c r="EM33" s="61"/>
      <c r="EN33" s="61"/>
      <c r="EO33" s="61"/>
      <c r="EP33" s="61"/>
      <c r="EQ33" s="61"/>
      <c r="ER33" s="61"/>
      <c r="ES33" s="61"/>
      <c r="ET33" s="61"/>
      <c r="EU33" s="61"/>
      <c r="EV33" s="61"/>
      <c r="EW33" s="61"/>
      <c r="EX33" s="61"/>
      <c r="EY33" s="61"/>
      <c r="EZ33" s="61"/>
      <c r="FA33" s="61"/>
      <c r="FB33" s="61"/>
      <c r="FC33" s="61"/>
      <c r="FD33" s="61"/>
      <c r="FE33" s="61"/>
      <c r="FF33" s="61"/>
      <c r="FG33" s="61"/>
      <c r="FH33" s="61"/>
      <c r="FI33" s="61"/>
      <c r="FJ33" s="61"/>
      <c r="FK33" s="61"/>
      <c r="FL33" s="61"/>
      <c r="FM33" s="61"/>
      <c r="FN33" s="61"/>
      <c r="FO33" s="61"/>
      <c r="FP33" s="61"/>
      <c r="FQ33" s="61"/>
      <c r="FR33" s="61"/>
      <c r="FS33" s="61"/>
      <c r="FT33" s="61"/>
      <c r="FU33" s="61"/>
      <c r="FV33" s="61"/>
      <c r="FW33" s="61"/>
      <c r="FX33" s="61"/>
      <c r="FY33" s="61"/>
      <c r="FZ33" s="61"/>
      <c r="GA33" s="61"/>
      <c r="GB33" s="61"/>
      <c r="GC33" s="61"/>
      <c r="GD33" s="61"/>
      <c r="GE33" s="61"/>
      <c r="GF33" s="61"/>
      <c r="GG33" s="61"/>
      <c r="GH33" s="61"/>
      <c r="GI33" s="61"/>
      <c r="GJ33" s="61"/>
      <c r="GK33" s="61"/>
      <c r="GL33" s="61"/>
      <c r="GM33" s="61"/>
      <c r="GN33" s="61"/>
      <c r="GO33" s="61"/>
      <c r="GP33" s="61"/>
      <c r="GQ33" s="61"/>
      <c r="GR33" s="61"/>
      <c r="GS33" s="61"/>
      <c r="GT33" s="61"/>
      <c r="GU33" s="61"/>
      <c r="GV33" s="61"/>
      <c r="GW33" s="61"/>
      <c r="GX33" s="61"/>
      <c r="GY33" s="61"/>
      <c r="GZ33" s="61"/>
      <c r="HA33" s="61"/>
      <c r="HB33" s="61"/>
      <c r="HC33" s="61"/>
      <c r="HD33" s="61"/>
      <c r="HE33" s="61"/>
      <c r="HF33" s="61"/>
      <c r="HG33" s="61"/>
      <c r="HH33" s="61"/>
      <c r="HI33" s="61"/>
      <c r="HJ33" s="61"/>
      <c r="HK33" s="61"/>
      <c r="HL33" s="61"/>
      <c r="HM33" s="61"/>
      <c r="HN33" s="61"/>
      <c r="HO33" s="61"/>
      <c r="HP33" s="61"/>
      <c r="HQ33" s="61"/>
      <c r="HR33" s="61"/>
      <c r="HS33" s="61"/>
      <c r="HT33" s="61"/>
      <c r="HU33" s="61"/>
      <c r="HV33" s="61"/>
      <c r="HW33" s="61"/>
      <c r="HX33" s="61"/>
      <c r="HY33" s="61"/>
      <c r="HZ33" s="61"/>
      <c r="IA33" s="61"/>
      <c r="IB33" s="61"/>
      <c r="IC33" s="61"/>
      <c r="ID33" s="61"/>
      <c r="IE33" s="61"/>
      <c r="IF33" s="61"/>
      <c r="IG33" s="61"/>
      <c r="IH33" s="61"/>
      <c r="II33" s="61"/>
      <c r="IJ33" s="61"/>
      <c r="IK33" s="61"/>
      <c r="IL33" s="61"/>
      <c r="IM33" s="61"/>
      <c r="IN33" s="61"/>
      <c r="IO33" s="61"/>
      <c r="IP33" s="50"/>
      <c r="IQ33" s="50"/>
      <c r="IR33" s="50"/>
      <c r="IS33" s="50"/>
      <c r="IT33" s="50"/>
      <c r="IU33" s="50"/>
      <c r="IV33" s="50"/>
    </row>
    <row r="34" spans="1:256" s="62" customFormat="1" ht="12.75" x14ac:dyDescent="0.25">
      <c r="A34" s="52" t="str">
        <f t="shared" ca="1" si="9"/>
        <v>2.12</v>
      </c>
      <c r="B34" s="53" t="s">
        <v>155</v>
      </c>
      <c r="C34" s="54" t="s">
        <v>83</v>
      </c>
      <c r="D34" s="55">
        <v>42534</v>
      </c>
      <c r="E34" s="56">
        <f t="shared" si="11"/>
        <v>42541</v>
      </c>
      <c r="F34" s="57">
        <v>8</v>
      </c>
      <c r="G34" s="58">
        <v>0</v>
      </c>
      <c r="H34" s="59">
        <f t="shared" si="12"/>
        <v>6</v>
      </c>
      <c r="I34" s="60">
        <f t="shared" si="13"/>
        <v>0</v>
      </c>
      <c r="J34" s="59">
        <f t="shared" si="14"/>
        <v>8</v>
      </c>
      <c r="K34" s="61"/>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c r="DJ34" s="61"/>
      <c r="DK34" s="61"/>
      <c r="DL34" s="61"/>
      <c r="DM34" s="61"/>
      <c r="DN34" s="61"/>
      <c r="DO34" s="61"/>
      <c r="DP34" s="61"/>
      <c r="DQ34" s="61"/>
      <c r="DR34" s="61"/>
      <c r="DS34" s="61"/>
      <c r="DT34" s="61"/>
      <c r="DU34" s="61"/>
      <c r="DV34" s="61"/>
      <c r="DW34" s="61"/>
      <c r="DX34" s="61"/>
      <c r="DY34" s="61"/>
      <c r="DZ34" s="61"/>
      <c r="EA34" s="61"/>
      <c r="EB34" s="61"/>
      <c r="EC34" s="61"/>
      <c r="ED34" s="61"/>
      <c r="EE34" s="61"/>
      <c r="EF34" s="61"/>
      <c r="EG34" s="61"/>
      <c r="EH34" s="61"/>
      <c r="EI34" s="61"/>
      <c r="EJ34" s="61"/>
      <c r="EK34" s="61"/>
      <c r="EL34" s="61"/>
      <c r="EM34" s="61"/>
      <c r="EN34" s="61"/>
      <c r="EO34" s="61"/>
      <c r="EP34" s="61"/>
      <c r="EQ34" s="61"/>
      <c r="ER34" s="61"/>
      <c r="ES34" s="61"/>
      <c r="ET34" s="61"/>
      <c r="EU34" s="61"/>
      <c r="EV34" s="61"/>
      <c r="EW34" s="61"/>
      <c r="EX34" s="61"/>
      <c r="EY34" s="61"/>
      <c r="EZ34" s="61"/>
      <c r="FA34" s="61"/>
      <c r="FB34" s="61"/>
      <c r="FC34" s="61"/>
      <c r="FD34" s="61"/>
      <c r="FE34" s="61"/>
      <c r="FF34" s="61"/>
      <c r="FG34" s="61"/>
      <c r="FH34" s="61"/>
      <c r="FI34" s="61"/>
      <c r="FJ34" s="61"/>
      <c r="FK34" s="61"/>
      <c r="FL34" s="61"/>
      <c r="FM34" s="61"/>
      <c r="FN34" s="61"/>
      <c r="FO34" s="61"/>
      <c r="FP34" s="61"/>
      <c r="FQ34" s="61"/>
      <c r="FR34" s="61"/>
      <c r="FS34" s="61"/>
      <c r="FT34" s="61"/>
      <c r="FU34" s="61"/>
      <c r="FV34" s="61"/>
      <c r="FW34" s="61"/>
      <c r="FX34" s="61"/>
      <c r="FY34" s="61"/>
      <c r="FZ34" s="61"/>
      <c r="GA34" s="61"/>
      <c r="GB34" s="61"/>
      <c r="GC34" s="61"/>
      <c r="GD34" s="61"/>
      <c r="GE34" s="61"/>
      <c r="GF34" s="61"/>
      <c r="GG34" s="61"/>
      <c r="GH34" s="61"/>
      <c r="GI34" s="61"/>
      <c r="GJ34" s="61"/>
      <c r="GK34" s="61"/>
      <c r="GL34" s="61"/>
      <c r="GM34" s="61"/>
      <c r="GN34" s="61"/>
      <c r="GO34" s="61"/>
      <c r="GP34" s="61"/>
      <c r="GQ34" s="61"/>
      <c r="GR34" s="61"/>
      <c r="GS34" s="61"/>
      <c r="GT34" s="61"/>
      <c r="GU34" s="61"/>
      <c r="GV34" s="61"/>
      <c r="GW34" s="61"/>
      <c r="GX34" s="61"/>
      <c r="GY34" s="61"/>
      <c r="GZ34" s="61"/>
      <c r="HA34" s="61"/>
      <c r="HB34" s="61"/>
      <c r="HC34" s="61"/>
      <c r="HD34" s="61"/>
      <c r="HE34" s="61"/>
      <c r="HF34" s="61"/>
      <c r="HG34" s="61"/>
      <c r="HH34" s="61"/>
      <c r="HI34" s="61"/>
      <c r="HJ34" s="61"/>
      <c r="HK34" s="61"/>
      <c r="HL34" s="61"/>
      <c r="HM34" s="61"/>
      <c r="HN34" s="61"/>
      <c r="HO34" s="61"/>
      <c r="HP34" s="61"/>
      <c r="HQ34" s="61"/>
      <c r="HR34" s="61"/>
      <c r="HS34" s="61"/>
      <c r="HT34" s="61"/>
      <c r="HU34" s="61"/>
      <c r="HV34" s="61"/>
      <c r="HW34" s="61"/>
      <c r="HX34" s="61"/>
      <c r="HY34" s="61"/>
      <c r="HZ34" s="61"/>
      <c r="IA34" s="61"/>
      <c r="IB34" s="61"/>
      <c r="IC34" s="61"/>
      <c r="ID34" s="61"/>
      <c r="IE34" s="61"/>
      <c r="IF34" s="61"/>
      <c r="IG34" s="61"/>
      <c r="IH34" s="61"/>
      <c r="II34" s="61"/>
      <c r="IJ34" s="61"/>
      <c r="IK34" s="61"/>
      <c r="IL34" s="61"/>
      <c r="IM34" s="61"/>
      <c r="IN34" s="61"/>
      <c r="IO34" s="61"/>
      <c r="IP34" s="50"/>
      <c r="IQ34" s="50"/>
      <c r="IR34" s="50"/>
      <c r="IS34" s="50"/>
      <c r="IT34" s="50"/>
      <c r="IU34" s="50"/>
      <c r="IV34" s="50"/>
    </row>
    <row r="35" spans="1:256" s="62" customFormat="1" ht="12.75" x14ac:dyDescent="0.25">
      <c r="A35" s="52" t="str">
        <f t="shared" ca="1" si="9"/>
        <v>2.13</v>
      </c>
      <c r="B35" s="53" t="s">
        <v>156</v>
      </c>
      <c r="C35" s="54" t="s">
        <v>83</v>
      </c>
      <c r="D35" s="55">
        <v>42541</v>
      </c>
      <c r="E35" s="56">
        <f t="shared" si="11"/>
        <v>42552</v>
      </c>
      <c r="F35" s="57">
        <v>12</v>
      </c>
      <c r="G35" s="58">
        <v>0</v>
      </c>
      <c r="H35" s="59">
        <f t="shared" si="12"/>
        <v>10</v>
      </c>
      <c r="I35" s="60">
        <f t="shared" si="13"/>
        <v>0</v>
      </c>
      <c r="J35" s="59">
        <f t="shared" si="14"/>
        <v>12</v>
      </c>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c r="BM35" s="61"/>
      <c r="BN35" s="61"/>
      <c r="BO35" s="61"/>
      <c r="BP35" s="61"/>
      <c r="BQ35" s="61"/>
      <c r="BR35" s="61"/>
      <c r="BS35" s="61"/>
      <c r="BT35" s="61"/>
      <c r="BU35" s="61"/>
      <c r="BV35" s="61"/>
      <c r="BW35" s="61"/>
      <c r="BX35" s="61"/>
      <c r="BY35" s="61"/>
      <c r="BZ35" s="61"/>
      <c r="CA35" s="61"/>
      <c r="CB35" s="61"/>
      <c r="CC35" s="61"/>
      <c r="CD35" s="61"/>
      <c r="CE35" s="61"/>
      <c r="CF35" s="61"/>
      <c r="CG35" s="61"/>
      <c r="CH35" s="61"/>
      <c r="CI35" s="61"/>
      <c r="CJ35" s="61"/>
      <c r="CK35" s="61"/>
      <c r="CL35" s="61"/>
      <c r="CM35" s="61"/>
      <c r="CN35" s="61"/>
      <c r="CO35" s="61"/>
      <c r="CP35" s="61"/>
      <c r="CQ35" s="61"/>
      <c r="CR35" s="61"/>
      <c r="CS35" s="61"/>
      <c r="CT35" s="61"/>
      <c r="CU35" s="61"/>
      <c r="CV35" s="61"/>
      <c r="CW35" s="61"/>
      <c r="CX35" s="61"/>
      <c r="CY35" s="61"/>
      <c r="CZ35" s="61"/>
      <c r="DA35" s="61"/>
      <c r="DB35" s="61"/>
      <c r="DC35" s="61"/>
      <c r="DD35" s="61"/>
      <c r="DE35" s="61"/>
      <c r="DF35" s="61"/>
      <c r="DG35" s="61"/>
      <c r="DH35" s="61"/>
      <c r="DI35" s="61"/>
      <c r="DJ35" s="61"/>
      <c r="DK35" s="61"/>
      <c r="DL35" s="61"/>
      <c r="DM35" s="61"/>
      <c r="DN35" s="61"/>
      <c r="DO35" s="61"/>
      <c r="DP35" s="61"/>
      <c r="DQ35" s="61"/>
      <c r="DR35" s="61"/>
      <c r="DS35" s="61"/>
      <c r="DT35" s="61"/>
      <c r="DU35" s="61"/>
      <c r="DV35" s="61"/>
      <c r="DW35" s="61"/>
      <c r="DX35" s="61"/>
      <c r="DY35" s="61"/>
      <c r="DZ35" s="61"/>
      <c r="EA35" s="61"/>
      <c r="EB35" s="61"/>
      <c r="EC35" s="61"/>
      <c r="ED35" s="61"/>
      <c r="EE35" s="61"/>
      <c r="EF35" s="61"/>
      <c r="EG35" s="61"/>
      <c r="EH35" s="61"/>
      <c r="EI35" s="61"/>
      <c r="EJ35" s="61"/>
      <c r="EK35" s="61"/>
      <c r="EL35" s="61"/>
      <c r="EM35" s="61"/>
      <c r="EN35" s="61"/>
      <c r="EO35" s="61"/>
      <c r="EP35" s="61"/>
      <c r="EQ35" s="61"/>
      <c r="ER35" s="61"/>
      <c r="ES35" s="61"/>
      <c r="ET35" s="61"/>
      <c r="EU35" s="61"/>
      <c r="EV35" s="61"/>
      <c r="EW35" s="61"/>
      <c r="EX35" s="61"/>
      <c r="EY35" s="61"/>
      <c r="EZ35" s="61"/>
      <c r="FA35" s="61"/>
      <c r="FB35" s="61"/>
      <c r="FC35" s="61"/>
      <c r="FD35" s="61"/>
      <c r="FE35" s="61"/>
      <c r="FF35" s="61"/>
      <c r="FG35" s="61"/>
      <c r="FH35" s="61"/>
      <c r="FI35" s="61"/>
      <c r="FJ35" s="61"/>
      <c r="FK35" s="61"/>
      <c r="FL35" s="61"/>
      <c r="FM35" s="61"/>
      <c r="FN35" s="61"/>
      <c r="FO35" s="61"/>
      <c r="FP35" s="61"/>
      <c r="FQ35" s="61"/>
      <c r="FR35" s="61"/>
      <c r="FS35" s="61"/>
      <c r="FT35" s="61"/>
      <c r="FU35" s="61"/>
      <c r="FV35" s="61"/>
      <c r="FW35" s="61"/>
      <c r="FX35" s="61"/>
      <c r="FY35" s="61"/>
      <c r="FZ35" s="61"/>
      <c r="GA35" s="61"/>
      <c r="GB35" s="61"/>
      <c r="GC35" s="61"/>
      <c r="GD35" s="61"/>
      <c r="GE35" s="61"/>
      <c r="GF35" s="61"/>
      <c r="GG35" s="61"/>
      <c r="GH35" s="61"/>
      <c r="GI35" s="61"/>
      <c r="GJ35" s="61"/>
      <c r="GK35" s="61"/>
      <c r="GL35" s="61"/>
      <c r="GM35" s="61"/>
      <c r="GN35" s="61"/>
      <c r="GO35" s="61"/>
      <c r="GP35" s="61"/>
      <c r="GQ35" s="61"/>
      <c r="GR35" s="61"/>
      <c r="GS35" s="61"/>
      <c r="GT35" s="61"/>
      <c r="GU35" s="61"/>
      <c r="GV35" s="61"/>
      <c r="GW35" s="61"/>
      <c r="GX35" s="61"/>
      <c r="GY35" s="61"/>
      <c r="GZ35" s="61"/>
      <c r="HA35" s="61"/>
      <c r="HB35" s="61"/>
      <c r="HC35" s="61"/>
      <c r="HD35" s="61"/>
      <c r="HE35" s="61"/>
      <c r="HF35" s="61"/>
      <c r="HG35" s="61"/>
      <c r="HH35" s="61"/>
      <c r="HI35" s="61"/>
      <c r="HJ35" s="61"/>
      <c r="HK35" s="61"/>
      <c r="HL35" s="61"/>
      <c r="HM35" s="61"/>
      <c r="HN35" s="61"/>
      <c r="HO35" s="61"/>
      <c r="HP35" s="61"/>
      <c r="HQ35" s="61"/>
      <c r="HR35" s="61"/>
      <c r="HS35" s="61"/>
      <c r="HT35" s="61"/>
      <c r="HU35" s="61"/>
      <c r="HV35" s="61"/>
      <c r="HW35" s="61"/>
      <c r="HX35" s="61"/>
      <c r="HY35" s="61"/>
      <c r="HZ35" s="61"/>
      <c r="IA35" s="61"/>
      <c r="IB35" s="61"/>
      <c r="IC35" s="61"/>
      <c r="ID35" s="61"/>
      <c r="IE35" s="61"/>
      <c r="IF35" s="61"/>
      <c r="IG35" s="61"/>
      <c r="IH35" s="61"/>
      <c r="II35" s="61"/>
      <c r="IJ35" s="61"/>
      <c r="IK35" s="61"/>
      <c r="IL35" s="61"/>
      <c r="IM35" s="61"/>
      <c r="IN35" s="61"/>
      <c r="IO35" s="61"/>
      <c r="IP35" s="50"/>
      <c r="IQ35" s="50"/>
      <c r="IR35" s="50"/>
      <c r="IS35" s="50"/>
      <c r="IT35" s="50"/>
      <c r="IU35" s="50"/>
      <c r="IV35" s="50"/>
    </row>
    <row r="36" spans="1:256" s="62" customFormat="1" ht="25.5" x14ac:dyDescent="0.25">
      <c r="A36" s="52" t="str">
        <f t="shared" ca="1" si="9"/>
        <v>2.14</v>
      </c>
      <c r="B36" s="53" t="s">
        <v>157</v>
      </c>
      <c r="C36" s="54" t="s">
        <v>83</v>
      </c>
      <c r="D36" s="55">
        <v>42552</v>
      </c>
      <c r="E36" s="56">
        <f t="shared" si="11"/>
        <v>42557</v>
      </c>
      <c r="F36" s="57">
        <v>6</v>
      </c>
      <c r="G36" s="58">
        <v>0</v>
      </c>
      <c r="H36" s="59">
        <f t="shared" si="12"/>
        <v>4</v>
      </c>
      <c r="I36" s="60">
        <f t="shared" si="13"/>
        <v>0</v>
      </c>
      <c r="J36" s="59">
        <f t="shared" si="14"/>
        <v>6</v>
      </c>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c r="BC36" s="61"/>
      <c r="BD36" s="61"/>
      <c r="BE36" s="61"/>
      <c r="BF36" s="61"/>
      <c r="BG36" s="61"/>
      <c r="BH36" s="61"/>
      <c r="BI36" s="61"/>
      <c r="BJ36" s="61"/>
      <c r="BK36" s="61"/>
      <c r="BL36" s="61"/>
      <c r="BM36" s="61"/>
      <c r="BN36" s="61"/>
      <c r="BO36" s="61"/>
      <c r="BP36" s="61"/>
      <c r="BQ36" s="61"/>
      <c r="BR36" s="61"/>
      <c r="BS36" s="61"/>
      <c r="BT36" s="61"/>
      <c r="BU36" s="61"/>
      <c r="BV36" s="61"/>
      <c r="BW36" s="61"/>
      <c r="BX36" s="61"/>
      <c r="BY36" s="61"/>
      <c r="BZ36" s="61"/>
      <c r="CA36" s="61"/>
      <c r="CB36" s="61"/>
      <c r="CC36" s="61"/>
      <c r="CD36" s="61"/>
      <c r="CE36" s="61"/>
      <c r="CF36" s="61"/>
      <c r="CG36" s="61"/>
      <c r="CH36" s="61"/>
      <c r="CI36" s="61"/>
      <c r="CJ36" s="61"/>
      <c r="CK36" s="61"/>
      <c r="CL36" s="61"/>
      <c r="CM36" s="61"/>
      <c r="CN36" s="61"/>
      <c r="CO36" s="61"/>
      <c r="CP36" s="61"/>
      <c r="CQ36" s="61"/>
      <c r="CR36" s="61"/>
      <c r="CS36" s="61"/>
      <c r="CT36" s="61"/>
      <c r="CU36" s="61"/>
      <c r="CV36" s="61"/>
      <c r="CW36" s="61"/>
      <c r="CX36" s="61"/>
      <c r="CY36" s="61"/>
      <c r="CZ36" s="61"/>
      <c r="DA36" s="61"/>
      <c r="DB36" s="61"/>
      <c r="DC36" s="61"/>
      <c r="DD36" s="61"/>
      <c r="DE36" s="61"/>
      <c r="DF36" s="61"/>
      <c r="DG36" s="61"/>
      <c r="DH36" s="61"/>
      <c r="DI36" s="61"/>
      <c r="DJ36" s="61"/>
      <c r="DK36" s="61"/>
      <c r="DL36" s="61"/>
      <c r="DM36" s="61"/>
      <c r="DN36" s="61"/>
      <c r="DO36" s="61"/>
      <c r="DP36" s="61"/>
      <c r="DQ36" s="61"/>
      <c r="DR36" s="61"/>
      <c r="DS36" s="61"/>
      <c r="DT36" s="61"/>
      <c r="DU36" s="61"/>
      <c r="DV36" s="61"/>
      <c r="DW36" s="61"/>
      <c r="DX36" s="61"/>
      <c r="DY36" s="61"/>
      <c r="DZ36" s="61"/>
      <c r="EA36" s="61"/>
      <c r="EB36" s="61"/>
      <c r="EC36" s="61"/>
      <c r="ED36" s="61"/>
      <c r="EE36" s="61"/>
      <c r="EF36" s="61"/>
      <c r="EG36" s="61"/>
      <c r="EH36" s="61"/>
      <c r="EI36" s="61"/>
      <c r="EJ36" s="61"/>
      <c r="EK36" s="61"/>
      <c r="EL36" s="61"/>
      <c r="EM36" s="61"/>
      <c r="EN36" s="61"/>
      <c r="EO36" s="61"/>
      <c r="EP36" s="61"/>
      <c r="EQ36" s="61"/>
      <c r="ER36" s="61"/>
      <c r="ES36" s="61"/>
      <c r="ET36" s="61"/>
      <c r="EU36" s="61"/>
      <c r="EV36" s="61"/>
      <c r="EW36" s="61"/>
      <c r="EX36" s="61"/>
      <c r="EY36" s="61"/>
      <c r="EZ36" s="61"/>
      <c r="FA36" s="61"/>
      <c r="FB36" s="61"/>
      <c r="FC36" s="61"/>
      <c r="FD36" s="61"/>
      <c r="FE36" s="61"/>
      <c r="FF36" s="61"/>
      <c r="FG36" s="61"/>
      <c r="FH36" s="61"/>
      <c r="FI36" s="61"/>
      <c r="FJ36" s="61"/>
      <c r="FK36" s="61"/>
      <c r="FL36" s="61"/>
      <c r="FM36" s="61"/>
      <c r="FN36" s="61"/>
      <c r="FO36" s="61"/>
      <c r="FP36" s="61"/>
      <c r="FQ36" s="61"/>
      <c r="FR36" s="61"/>
      <c r="FS36" s="61"/>
      <c r="FT36" s="61"/>
      <c r="FU36" s="61"/>
      <c r="FV36" s="61"/>
      <c r="FW36" s="61"/>
      <c r="FX36" s="61"/>
      <c r="FY36" s="61"/>
      <c r="FZ36" s="61"/>
      <c r="GA36" s="61"/>
      <c r="GB36" s="61"/>
      <c r="GC36" s="61"/>
      <c r="GD36" s="61"/>
      <c r="GE36" s="61"/>
      <c r="GF36" s="61"/>
      <c r="GG36" s="61"/>
      <c r="GH36" s="61"/>
      <c r="GI36" s="61"/>
      <c r="GJ36" s="61"/>
      <c r="GK36" s="61"/>
      <c r="GL36" s="61"/>
      <c r="GM36" s="61"/>
      <c r="GN36" s="61"/>
      <c r="GO36" s="61"/>
      <c r="GP36" s="61"/>
      <c r="GQ36" s="61"/>
      <c r="GR36" s="61"/>
      <c r="GS36" s="61"/>
      <c r="GT36" s="61"/>
      <c r="GU36" s="61"/>
      <c r="GV36" s="61"/>
      <c r="GW36" s="61"/>
      <c r="GX36" s="61"/>
      <c r="GY36" s="61"/>
      <c r="GZ36" s="61"/>
      <c r="HA36" s="61"/>
      <c r="HB36" s="61"/>
      <c r="HC36" s="61"/>
      <c r="HD36" s="61"/>
      <c r="HE36" s="61"/>
      <c r="HF36" s="61"/>
      <c r="HG36" s="61"/>
      <c r="HH36" s="61"/>
      <c r="HI36" s="61"/>
      <c r="HJ36" s="61"/>
      <c r="HK36" s="61"/>
      <c r="HL36" s="61"/>
      <c r="HM36" s="61"/>
      <c r="HN36" s="61"/>
      <c r="HO36" s="61"/>
      <c r="HP36" s="61"/>
      <c r="HQ36" s="61"/>
      <c r="HR36" s="61"/>
      <c r="HS36" s="61"/>
      <c r="HT36" s="61"/>
      <c r="HU36" s="61"/>
      <c r="HV36" s="61"/>
      <c r="HW36" s="61"/>
      <c r="HX36" s="61"/>
      <c r="HY36" s="61"/>
      <c r="HZ36" s="61"/>
      <c r="IA36" s="61"/>
      <c r="IB36" s="61"/>
      <c r="IC36" s="61"/>
      <c r="ID36" s="61"/>
      <c r="IE36" s="61"/>
      <c r="IF36" s="61"/>
      <c r="IG36" s="61"/>
      <c r="IH36" s="61"/>
      <c r="II36" s="61"/>
      <c r="IJ36" s="61"/>
      <c r="IK36" s="61"/>
      <c r="IL36" s="61"/>
      <c r="IM36" s="61"/>
      <c r="IN36" s="61"/>
      <c r="IO36" s="61"/>
      <c r="IP36" s="50"/>
      <c r="IQ36" s="50"/>
      <c r="IR36" s="50"/>
      <c r="IS36" s="50"/>
      <c r="IT36" s="50"/>
      <c r="IU36" s="50"/>
      <c r="IV36" s="50"/>
    </row>
    <row r="37" spans="1:256" s="62" customFormat="1" ht="38.25" x14ac:dyDescent="0.25">
      <c r="A37" s="52" t="str">
        <f t="shared" ca="1" si="9"/>
        <v>2.15</v>
      </c>
      <c r="B37" s="53" t="s">
        <v>158</v>
      </c>
      <c r="C37" s="54" t="s">
        <v>83</v>
      </c>
      <c r="D37" s="55">
        <v>42557</v>
      </c>
      <c r="E37" s="56">
        <f t="shared" si="11"/>
        <v>42557</v>
      </c>
      <c r="F37" s="57">
        <v>1</v>
      </c>
      <c r="G37" s="58">
        <v>0</v>
      </c>
      <c r="H37" s="59">
        <f t="shared" si="12"/>
        <v>1</v>
      </c>
      <c r="I37" s="60">
        <f t="shared" si="13"/>
        <v>0</v>
      </c>
      <c r="J37" s="59">
        <f t="shared" si="14"/>
        <v>1</v>
      </c>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c r="BC37" s="61"/>
      <c r="BD37" s="61"/>
      <c r="BE37" s="61"/>
      <c r="BF37" s="61"/>
      <c r="BG37" s="61"/>
      <c r="BH37" s="61"/>
      <c r="BI37" s="61"/>
      <c r="BJ37" s="61"/>
      <c r="BK37" s="61"/>
      <c r="BL37" s="61"/>
      <c r="BM37" s="61"/>
      <c r="BN37" s="61"/>
      <c r="BO37" s="61"/>
      <c r="BP37" s="61"/>
      <c r="BQ37" s="61"/>
      <c r="BR37" s="61"/>
      <c r="BS37" s="61"/>
      <c r="BT37" s="61"/>
      <c r="BU37" s="61"/>
      <c r="BV37" s="61"/>
      <c r="BW37" s="61"/>
      <c r="BX37" s="61"/>
      <c r="BY37" s="61"/>
      <c r="BZ37" s="61"/>
      <c r="CA37" s="61"/>
      <c r="CB37" s="61"/>
      <c r="CC37" s="61"/>
      <c r="CD37" s="61"/>
      <c r="CE37" s="61"/>
      <c r="CF37" s="61"/>
      <c r="CG37" s="61"/>
      <c r="CH37" s="61"/>
      <c r="CI37" s="61"/>
      <c r="CJ37" s="61"/>
      <c r="CK37" s="61"/>
      <c r="CL37" s="61"/>
      <c r="CM37" s="61"/>
      <c r="CN37" s="61"/>
      <c r="CO37" s="61"/>
      <c r="CP37" s="61"/>
      <c r="CQ37" s="61"/>
      <c r="CR37" s="61"/>
      <c r="CS37" s="61"/>
      <c r="CT37" s="61"/>
      <c r="CU37" s="61"/>
      <c r="CV37" s="61"/>
      <c r="CW37" s="61"/>
      <c r="CX37" s="61"/>
      <c r="CY37" s="61"/>
      <c r="CZ37" s="61"/>
      <c r="DA37" s="61"/>
      <c r="DB37" s="61"/>
      <c r="DC37" s="61"/>
      <c r="DD37" s="61"/>
      <c r="DE37" s="61"/>
      <c r="DF37" s="61"/>
      <c r="DG37" s="61"/>
      <c r="DH37" s="61"/>
      <c r="DI37" s="61"/>
      <c r="DJ37" s="61"/>
      <c r="DK37" s="61"/>
      <c r="DL37" s="61"/>
      <c r="DM37" s="61"/>
      <c r="DN37" s="61"/>
      <c r="DO37" s="61"/>
      <c r="DP37" s="61"/>
      <c r="DQ37" s="61"/>
      <c r="DR37" s="61"/>
      <c r="DS37" s="61"/>
      <c r="DT37" s="61"/>
      <c r="DU37" s="61"/>
      <c r="DV37" s="61"/>
      <c r="DW37" s="61"/>
      <c r="DX37" s="61"/>
      <c r="DY37" s="61"/>
      <c r="DZ37" s="61"/>
      <c r="EA37" s="61"/>
      <c r="EB37" s="61"/>
      <c r="EC37" s="61"/>
      <c r="ED37" s="61"/>
      <c r="EE37" s="61"/>
      <c r="EF37" s="61"/>
      <c r="EG37" s="61"/>
      <c r="EH37" s="61"/>
      <c r="EI37" s="61"/>
      <c r="EJ37" s="61"/>
      <c r="EK37" s="61"/>
      <c r="EL37" s="61"/>
      <c r="EM37" s="61"/>
      <c r="EN37" s="61"/>
      <c r="EO37" s="61"/>
      <c r="EP37" s="61"/>
      <c r="EQ37" s="61"/>
      <c r="ER37" s="61"/>
      <c r="ES37" s="61"/>
      <c r="ET37" s="61"/>
      <c r="EU37" s="61"/>
      <c r="EV37" s="61"/>
      <c r="EW37" s="61"/>
      <c r="EX37" s="61"/>
      <c r="EY37" s="61"/>
      <c r="EZ37" s="61"/>
      <c r="FA37" s="61"/>
      <c r="FB37" s="61"/>
      <c r="FC37" s="61"/>
      <c r="FD37" s="61"/>
      <c r="FE37" s="61"/>
      <c r="FF37" s="61"/>
      <c r="FG37" s="61"/>
      <c r="FH37" s="61"/>
      <c r="FI37" s="61"/>
      <c r="FJ37" s="61"/>
      <c r="FK37" s="61"/>
      <c r="FL37" s="61"/>
      <c r="FM37" s="61"/>
      <c r="FN37" s="61"/>
      <c r="FO37" s="61"/>
      <c r="FP37" s="61"/>
      <c r="FQ37" s="61"/>
      <c r="FR37" s="61"/>
      <c r="FS37" s="61"/>
      <c r="FT37" s="61"/>
      <c r="FU37" s="61"/>
      <c r="FV37" s="61"/>
      <c r="FW37" s="61"/>
      <c r="FX37" s="61"/>
      <c r="FY37" s="61"/>
      <c r="FZ37" s="61"/>
      <c r="GA37" s="61"/>
      <c r="GB37" s="61"/>
      <c r="GC37" s="61"/>
      <c r="GD37" s="61"/>
      <c r="GE37" s="61"/>
      <c r="GF37" s="61"/>
      <c r="GG37" s="61"/>
      <c r="GH37" s="61"/>
      <c r="GI37" s="61"/>
      <c r="GJ37" s="61"/>
      <c r="GK37" s="61"/>
      <c r="GL37" s="61"/>
      <c r="GM37" s="61"/>
      <c r="GN37" s="61"/>
      <c r="GO37" s="61"/>
      <c r="GP37" s="61"/>
      <c r="GQ37" s="61"/>
      <c r="GR37" s="61"/>
      <c r="GS37" s="61"/>
      <c r="GT37" s="61"/>
      <c r="GU37" s="61"/>
      <c r="GV37" s="61"/>
      <c r="GW37" s="61"/>
      <c r="GX37" s="61"/>
      <c r="GY37" s="61"/>
      <c r="GZ37" s="61"/>
      <c r="HA37" s="61"/>
      <c r="HB37" s="61"/>
      <c r="HC37" s="61"/>
      <c r="HD37" s="61"/>
      <c r="HE37" s="61"/>
      <c r="HF37" s="61"/>
      <c r="HG37" s="61"/>
      <c r="HH37" s="61"/>
      <c r="HI37" s="61"/>
      <c r="HJ37" s="61"/>
      <c r="HK37" s="61"/>
      <c r="HL37" s="61"/>
      <c r="HM37" s="61"/>
      <c r="HN37" s="61"/>
      <c r="HO37" s="61"/>
      <c r="HP37" s="61"/>
      <c r="HQ37" s="61"/>
      <c r="HR37" s="61"/>
      <c r="HS37" s="61"/>
      <c r="HT37" s="61"/>
      <c r="HU37" s="61"/>
      <c r="HV37" s="61"/>
      <c r="HW37" s="61"/>
      <c r="HX37" s="61"/>
      <c r="HY37" s="61"/>
      <c r="HZ37" s="61"/>
      <c r="IA37" s="61"/>
      <c r="IB37" s="61"/>
      <c r="IC37" s="61"/>
      <c r="ID37" s="61"/>
      <c r="IE37" s="61"/>
      <c r="IF37" s="61"/>
      <c r="IG37" s="61"/>
      <c r="IH37" s="61"/>
      <c r="II37" s="61"/>
      <c r="IJ37" s="61"/>
      <c r="IK37" s="61"/>
      <c r="IL37" s="61"/>
      <c r="IM37" s="61"/>
      <c r="IN37" s="61"/>
      <c r="IO37" s="61"/>
      <c r="IP37" s="50"/>
      <c r="IQ37" s="50"/>
      <c r="IR37" s="50"/>
      <c r="IS37" s="50"/>
      <c r="IT37" s="50"/>
      <c r="IU37" s="50"/>
      <c r="IV37" s="50"/>
    </row>
    <row r="38" spans="1:256" s="62" customFormat="1" ht="38.25" x14ac:dyDescent="0.25">
      <c r="A38" s="52" t="str">
        <f ca="1">IF(ISERROR(VALUE(SUBSTITUTE(OFFSET(A38,-1,0,1,1),".",""))),"0.1",IF(ISERROR(FIND("`",SUBSTITUTE(OFFSET(A38,-1,0,1,1),".","`",1))),OFFSET(A38,-1,0,1,1)&amp;".1",LEFT(OFFSET(A38,-1,0,1,1),FIND("`",SUBSTITUTE(OFFSET(A38,-1,0,1,1),".","`",1)))&amp;IF(ISERROR(FIND("`",SUBSTITUTE(OFFSET(A38,-1,0,1,1),".","`",2))),VALUE(RIGHT(OFFSET(A38,-1,0,1,1),LEN(OFFSET(A38,-1,0,1,1))-FIND("`",SUBSTITUTE(OFFSET(A38,-1,0,1,1),".","`",1))))+1,VALUE(MID(OFFSET(A38,-1,0,1,1),FIND("`",SUBSTITUTE(OFFSET(A38,-1,0,1,1),".","`",1))+1,(FIND("`",SUBSTITUTE(OFFSET(A38,-1,0,1,1),".","`",2))-FIND("`",SUBSTITUTE(OFFSET(A38,-1,0,1,1),".","`",1))-1)))+1)))</f>
        <v>2.16</v>
      </c>
      <c r="B38" s="53" t="s">
        <v>159</v>
      </c>
      <c r="C38" s="54"/>
      <c r="D38" s="55">
        <v>42559</v>
      </c>
      <c r="E38" s="56">
        <f>D38+F38-1</f>
        <v>42559</v>
      </c>
      <c r="F38" s="57">
        <v>1</v>
      </c>
      <c r="G38" s="58">
        <v>0</v>
      </c>
      <c r="H38" s="59">
        <f>NETWORKDAYS(D38,E38)</f>
        <v>1</v>
      </c>
      <c r="I38" s="60">
        <f>ROUNDDOWN(G38*F38,0)</f>
        <v>0</v>
      </c>
      <c r="J38" s="59">
        <f>F38-I38</f>
        <v>1</v>
      </c>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1"/>
      <c r="AS38" s="61"/>
      <c r="AT38" s="61"/>
      <c r="AU38" s="61"/>
      <c r="AV38" s="61"/>
      <c r="AW38" s="61"/>
      <c r="AX38" s="61"/>
      <c r="AY38" s="61"/>
      <c r="AZ38" s="61"/>
      <c r="BA38" s="61"/>
      <c r="BB38" s="61"/>
      <c r="BC38" s="61"/>
      <c r="BD38" s="61"/>
      <c r="BE38" s="61"/>
      <c r="BF38" s="61"/>
      <c r="BG38" s="61"/>
      <c r="BH38" s="61"/>
      <c r="BI38" s="61"/>
      <c r="BJ38" s="61"/>
      <c r="BK38" s="61"/>
      <c r="BL38" s="61"/>
      <c r="BM38" s="61"/>
      <c r="BN38" s="61"/>
      <c r="BO38" s="61"/>
      <c r="BP38" s="61"/>
      <c r="BQ38" s="61"/>
      <c r="BR38" s="61"/>
      <c r="BS38" s="61"/>
      <c r="BT38" s="61"/>
      <c r="BU38" s="61"/>
      <c r="BV38" s="61"/>
      <c r="BW38" s="61"/>
      <c r="BX38" s="61"/>
      <c r="BY38" s="61"/>
      <c r="BZ38" s="61"/>
      <c r="CA38" s="61"/>
      <c r="CB38" s="61"/>
      <c r="CC38" s="61"/>
      <c r="CD38" s="61"/>
      <c r="CE38" s="61"/>
      <c r="CF38" s="61"/>
      <c r="CG38" s="61"/>
      <c r="CH38" s="61"/>
      <c r="CI38" s="61"/>
      <c r="CJ38" s="61"/>
      <c r="CK38" s="61"/>
      <c r="CL38" s="61"/>
      <c r="CM38" s="61"/>
      <c r="CN38" s="61"/>
      <c r="CO38" s="61"/>
      <c r="CP38" s="61"/>
      <c r="CQ38" s="61"/>
      <c r="CR38" s="61"/>
      <c r="CS38" s="61"/>
      <c r="CT38" s="61"/>
      <c r="CU38" s="61"/>
      <c r="CV38" s="61"/>
      <c r="CW38" s="61"/>
      <c r="CX38" s="61"/>
      <c r="CY38" s="61"/>
      <c r="CZ38" s="61"/>
      <c r="DA38" s="61"/>
      <c r="DB38" s="61"/>
      <c r="DC38" s="61"/>
      <c r="DD38" s="61"/>
      <c r="DE38" s="61"/>
      <c r="DF38" s="61"/>
      <c r="DG38" s="61"/>
      <c r="DH38" s="61"/>
      <c r="DI38" s="61"/>
      <c r="DJ38" s="61"/>
      <c r="DK38" s="61"/>
      <c r="DL38" s="61"/>
      <c r="DM38" s="61"/>
      <c r="DN38" s="61"/>
      <c r="DO38" s="61"/>
      <c r="DP38" s="61"/>
      <c r="DQ38" s="61"/>
      <c r="DR38" s="61"/>
      <c r="DS38" s="61"/>
      <c r="DT38" s="61"/>
      <c r="DU38" s="61"/>
      <c r="DV38" s="61"/>
      <c r="DW38" s="61"/>
      <c r="DX38" s="61"/>
      <c r="DY38" s="61"/>
      <c r="DZ38" s="61"/>
      <c r="EA38" s="61"/>
      <c r="EB38" s="61"/>
      <c r="EC38" s="61"/>
      <c r="ED38" s="61"/>
      <c r="EE38" s="61"/>
      <c r="EF38" s="61"/>
      <c r="EG38" s="61"/>
      <c r="EH38" s="61"/>
      <c r="EI38" s="61"/>
      <c r="EJ38" s="61"/>
      <c r="EK38" s="61"/>
      <c r="EL38" s="61"/>
      <c r="EM38" s="61"/>
      <c r="EN38" s="61"/>
      <c r="EO38" s="61"/>
      <c r="EP38" s="61"/>
      <c r="EQ38" s="61"/>
      <c r="ER38" s="61"/>
      <c r="ES38" s="61"/>
      <c r="ET38" s="61"/>
      <c r="EU38" s="61"/>
      <c r="EV38" s="61"/>
      <c r="EW38" s="61"/>
      <c r="EX38" s="61"/>
      <c r="EY38" s="61"/>
      <c r="EZ38" s="61"/>
      <c r="FA38" s="61"/>
      <c r="FB38" s="61"/>
      <c r="FC38" s="61"/>
      <c r="FD38" s="61"/>
      <c r="FE38" s="61"/>
      <c r="FF38" s="61"/>
      <c r="FG38" s="61"/>
      <c r="FH38" s="61"/>
      <c r="FI38" s="61"/>
      <c r="FJ38" s="61"/>
      <c r="FK38" s="61"/>
      <c r="FL38" s="61"/>
      <c r="FM38" s="61"/>
      <c r="FN38" s="61"/>
      <c r="FO38" s="61"/>
      <c r="FP38" s="61"/>
      <c r="FQ38" s="61"/>
      <c r="FR38" s="61"/>
      <c r="FS38" s="61"/>
      <c r="FT38" s="61"/>
      <c r="FU38" s="61"/>
      <c r="FV38" s="61"/>
      <c r="FW38" s="61"/>
      <c r="FX38" s="61"/>
      <c r="FY38" s="61"/>
      <c r="FZ38" s="61"/>
      <c r="GA38" s="61"/>
      <c r="GB38" s="61"/>
      <c r="GC38" s="61"/>
      <c r="GD38" s="61"/>
      <c r="GE38" s="61"/>
      <c r="GF38" s="61"/>
      <c r="GG38" s="61"/>
      <c r="GH38" s="61"/>
      <c r="GI38" s="61"/>
      <c r="GJ38" s="61"/>
      <c r="GK38" s="61"/>
      <c r="GL38" s="61"/>
      <c r="GM38" s="61"/>
      <c r="GN38" s="61"/>
      <c r="GO38" s="61"/>
      <c r="GP38" s="61"/>
      <c r="GQ38" s="61"/>
      <c r="GR38" s="61"/>
      <c r="GS38" s="61"/>
      <c r="GT38" s="61"/>
      <c r="GU38" s="61"/>
      <c r="GV38" s="61"/>
      <c r="GW38" s="61"/>
      <c r="GX38" s="61"/>
      <c r="GY38" s="61"/>
      <c r="GZ38" s="61"/>
      <c r="HA38" s="61"/>
      <c r="HB38" s="61"/>
      <c r="HC38" s="61"/>
      <c r="HD38" s="61"/>
      <c r="HE38" s="61"/>
      <c r="HF38" s="61"/>
      <c r="HG38" s="61"/>
      <c r="HH38" s="61"/>
      <c r="HI38" s="61"/>
      <c r="HJ38" s="61"/>
      <c r="HK38" s="61"/>
      <c r="HL38" s="61"/>
      <c r="HM38" s="61"/>
      <c r="HN38" s="61"/>
      <c r="HO38" s="61"/>
      <c r="HP38" s="61"/>
      <c r="HQ38" s="61"/>
      <c r="HR38" s="61"/>
      <c r="HS38" s="61"/>
      <c r="HT38" s="61"/>
      <c r="HU38" s="61"/>
      <c r="HV38" s="61"/>
      <c r="HW38" s="61"/>
      <c r="HX38" s="61"/>
      <c r="HY38" s="61"/>
      <c r="HZ38" s="61"/>
      <c r="IA38" s="61"/>
      <c r="IB38" s="61"/>
      <c r="IC38" s="61"/>
      <c r="ID38" s="61"/>
      <c r="IE38" s="61"/>
      <c r="IF38" s="61"/>
      <c r="IG38" s="61"/>
      <c r="IH38" s="61"/>
      <c r="II38" s="61"/>
      <c r="IJ38" s="61"/>
      <c r="IK38" s="61"/>
      <c r="IL38" s="61"/>
      <c r="IM38" s="61"/>
      <c r="IN38" s="61"/>
      <c r="IO38" s="61"/>
      <c r="IP38" s="50"/>
      <c r="IQ38" s="50"/>
      <c r="IR38" s="50"/>
      <c r="IS38" s="50"/>
      <c r="IT38" s="50"/>
      <c r="IU38" s="50"/>
      <c r="IV38" s="50"/>
    </row>
    <row r="39" spans="1:256" s="51" customFormat="1" ht="12.75" x14ac:dyDescent="0.25">
      <c r="A39" s="63">
        <f ca="1">IF(ISERROR(VALUE(SUBSTITUTE(OFFSET(A39,-1,0,1,1),".",""))),1,IF(ISERROR(FIND("`",SUBSTITUTE(OFFSET(A39,-1,0,1,1),".","`",1))),VALUE(OFFSET(A39,-1,0,1,1))+1,VALUE(LEFT(OFFSET(A39,-1,0,1,1),FIND("`",SUBSTITUTE(OFFSET(A39,-1,0,1,1),".","`",1))-1))+1))</f>
        <v>3</v>
      </c>
      <c r="B39" s="64" t="s">
        <v>149</v>
      </c>
      <c r="C39" s="65" t="s">
        <v>122</v>
      </c>
      <c r="D39" s="43">
        <f>MIN(D40:D43)</f>
        <v>42559</v>
      </c>
      <c r="E39" s="44">
        <f t="shared" si="10"/>
        <v>42585</v>
      </c>
      <c r="F39" s="66">
        <f>MAX(E40:E46)-D39+1</f>
        <v>27</v>
      </c>
      <c r="G39" s="67">
        <f>SUMPRODUCT(F40:F43,G40:G43)/SUM(F40:F43)</f>
        <v>0</v>
      </c>
      <c r="H39" s="68">
        <f t="shared" si="5"/>
        <v>19</v>
      </c>
      <c r="I39" s="69">
        <f t="shared" si="6"/>
        <v>0</v>
      </c>
      <c r="J39" s="68">
        <f t="shared" si="7"/>
        <v>27</v>
      </c>
      <c r="IP39" s="50"/>
      <c r="IQ39" s="50"/>
      <c r="IR39" s="50"/>
      <c r="IS39" s="50"/>
      <c r="IT39" s="50"/>
      <c r="IU39" s="50"/>
      <c r="IV39" s="50"/>
    </row>
    <row r="40" spans="1:256" s="62" customFormat="1" ht="39" customHeight="1" x14ac:dyDescent="0.25">
      <c r="A40" s="52" t="str">
        <f t="shared" ref="A40:A46" ca="1" si="15">IF(ISERROR(VALUE(SUBSTITUTE(OFFSET(A40,-1,0,1,1),".",""))),"0.1",IF(ISERROR(FIND("`",SUBSTITUTE(OFFSET(A40,-1,0,1,1),".","`",1))),OFFSET(A40,-1,0,1,1)&amp;".1",LEFT(OFFSET(A40,-1,0,1,1),FIND("`",SUBSTITUTE(OFFSET(A40,-1,0,1,1),".","`",1)))&amp;IF(ISERROR(FIND("`",SUBSTITUTE(OFFSET(A40,-1,0,1,1),".","`",2))),VALUE(RIGHT(OFFSET(A40,-1,0,1,1),LEN(OFFSET(A40,-1,0,1,1))-FIND("`",SUBSTITUTE(OFFSET(A40,-1,0,1,1),".","`",1))))+1,VALUE(MID(OFFSET(A40,-1,0,1,1),FIND("`",SUBSTITUTE(OFFSET(A40,-1,0,1,1),".","`",1))+1,(FIND("`",SUBSTITUTE(OFFSET(A40,-1,0,1,1),".","`",2))-FIND("`",SUBSTITUTE(OFFSET(A40,-1,0,1,1),".","`",1))-1)))+1)))</f>
        <v>3.1</v>
      </c>
      <c r="B40" s="53" t="s">
        <v>160</v>
      </c>
      <c r="C40" s="54" t="s">
        <v>83</v>
      </c>
      <c r="D40" s="55">
        <v>42559</v>
      </c>
      <c r="E40" s="56">
        <f t="shared" si="10"/>
        <v>42566</v>
      </c>
      <c r="F40" s="57">
        <v>8</v>
      </c>
      <c r="G40" s="58">
        <v>0</v>
      </c>
      <c r="H40" s="59">
        <f t="shared" si="5"/>
        <v>6</v>
      </c>
      <c r="I40" s="60">
        <f t="shared" si="6"/>
        <v>0</v>
      </c>
      <c r="J40" s="59">
        <f t="shared" si="7"/>
        <v>8</v>
      </c>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c r="BC40" s="61"/>
      <c r="BD40" s="61"/>
      <c r="BE40" s="61"/>
      <c r="BF40" s="61"/>
      <c r="BG40" s="61"/>
      <c r="BH40" s="61"/>
      <c r="BI40" s="61"/>
      <c r="BJ40" s="61"/>
      <c r="BK40" s="61"/>
      <c r="BL40" s="61"/>
      <c r="BM40" s="61"/>
      <c r="BN40" s="61"/>
      <c r="BO40" s="61"/>
      <c r="BP40" s="61"/>
      <c r="BQ40" s="61"/>
      <c r="BR40" s="61"/>
      <c r="BS40" s="61"/>
      <c r="BT40" s="61"/>
      <c r="BU40" s="61"/>
      <c r="BV40" s="61"/>
      <c r="BW40" s="61"/>
      <c r="BX40" s="61"/>
      <c r="BY40" s="61"/>
      <c r="BZ40" s="61"/>
      <c r="CA40" s="61"/>
      <c r="CB40" s="61"/>
      <c r="CC40" s="61"/>
      <c r="CD40" s="61"/>
      <c r="CE40" s="61"/>
      <c r="CF40" s="61"/>
      <c r="CG40" s="61"/>
      <c r="CH40" s="61"/>
      <c r="CI40" s="61"/>
      <c r="CJ40" s="61"/>
      <c r="CK40" s="61"/>
      <c r="CL40" s="61"/>
      <c r="CM40" s="61"/>
      <c r="CN40" s="61"/>
      <c r="CO40" s="61"/>
      <c r="CP40" s="61"/>
      <c r="CQ40" s="61"/>
      <c r="CR40" s="61"/>
      <c r="CS40" s="61"/>
      <c r="CT40" s="61"/>
      <c r="CU40" s="61"/>
      <c r="CV40" s="61"/>
      <c r="CW40" s="61"/>
      <c r="CX40" s="61"/>
      <c r="CY40" s="61"/>
      <c r="CZ40" s="61"/>
      <c r="DA40" s="61"/>
      <c r="DB40" s="61"/>
      <c r="DC40" s="61"/>
      <c r="DD40" s="61"/>
      <c r="DE40" s="61"/>
      <c r="DF40" s="61"/>
      <c r="DG40" s="61"/>
      <c r="DH40" s="61"/>
      <c r="DI40" s="61"/>
      <c r="DJ40" s="61"/>
      <c r="DK40" s="61"/>
      <c r="DL40" s="61"/>
      <c r="DM40" s="61"/>
      <c r="DN40" s="61"/>
      <c r="DO40" s="61"/>
      <c r="DP40" s="61"/>
      <c r="DQ40" s="61"/>
      <c r="DR40" s="61"/>
      <c r="DS40" s="61"/>
      <c r="DT40" s="61"/>
      <c r="DU40" s="61"/>
      <c r="DV40" s="61"/>
      <c r="DW40" s="61"/>
      <c r="DX40" s="61"/>
      <c r="DY40" s="61"/>
      <c r="DZ40" s="61"/>
      <c r="EA40" s="61"/>
      <c r="EB40" s="61"/>
      <c r="EC40" s="61"/>
      <c r="ED40" s="61"/>
      <c r="EE40" s="61"/>
      <c r="EF40" s="61"/>
      <c r="EG40" s="61"/>
      <c r="EH40" s="61"/>
      <c r="EI40" s="61"/>
      <c r="EJ40" s="61"/>
      <c r="EK40" s="61"/>
      <c r="EL40" s="61"/>
      <c r="EM40" s="61"/>
      <c r="EN40" s="61"/>
      <c r="EO40" s="61"/>
      <c r="EP40" s="61"/>
      <c r="EQ40" s="61"/>
      <c r="ER40" s="61"/>
      <c r="ES40" s="61"/>
      <c r="ET40" s="61"/>
      <c r="EU40" s="61"/>
      <c r="EV40" s="61"/>
      <c r="EW40" s="61"/>
      <c r="EX40" s="61"/>
      <c r="EY40" s="61"/>
      <c r="EZ40" s="61"/>
      <c r="FA40" s="61"/>
      <c r="FB40" s="61"/>
      <c r="FC40" s="61"/>
      <c r="FD40" s="61"/>
      <c r="FE40" s="61"/>
      <c r="FF40" s="61"/>
      <c r="FG40" s="61"/>
      <c r="FH40" s="61"/>
      <c r="FI40" s="61"/>
      <c r="FJ40" s="61"/>
      <c r="FK40" s="61"/>
      <c r="FL40" s="61"/>
      <c r="FM40" s="61"/>
      <c r="FN40" s="61"/>
      <c r="FO40" s="61"/>
      <c r="FP40" s="61"/>
      <c r="FQ40" s="61"/>
      <c r="FR40" s="61"/>
      <c r="FS40" s="61"/>
      <c r="FT40" s="61"/>
      <c r="FU40" s="61"/>
      <c r="FV40" s="61"/>
      <c r="FW40" s="61"/>
      <c r="FX40" s="61"/>
      <c r="FY40" s="61"/>
      <c r="FZ40" s="61"/>
      <c r="GA40" s="61"/>
      <c r="GB40" s="61"/>
      <c r="GC40" s="61"/>
      <c r="GD40" s="61"/>
      <c r="GE40" s="61"/>
      <c r="GF40" s="61"/>
      <c r="GG40" s="61"/>
      <c r="GH40" s="61"/>
      <c r="GI40" s="61"/>
      <c r="GJ40" s="61"/>
      <c r="GK40" s="61"/>
      <c r="GL40" s="61"/>
      <c r="GM40" s="61"/>
      <c r="GN40" s="61"/>
      <c r="GO40" s="61"/>
      <c r="GP40" s="61"/>
      <c r="GQ40" s="61"/>
      <c r="GR40" s="61"/>
      <c r="GS40" s="61"/>
      <c r="GT40" s="61"/>
      <c r="GU40" s="61"/>
      <c r="GV40" s="61"/>
      <c r="GW40" s="61"/>
      <c r="GX40" s="61"/>
      <c r="GY40" s="61"/>
      <c r="GZ40" s="61"/>
      <c r="HA40" s="61"/>
      <c r="HB40" s="61"/>
      <c r="HC40" s="61"/>
      <c r="HD40" s="61"/>
      <c r="HE40" s="61"/>
      <c r="HF40" s="61"/>
      <c r="HG40" s="61"/>
      <c r="HH40" s="61"/>
      <c r="HI40" s="61"/>
      <c r="HJ40" s="61"/>
      <c r="HK40" s="61"/>
      <c r="HL40" s="61"/>
      <c r="HM40" s="61"/>
      <c r="HN40" s="61"/>
      <c r="HO40" s="61"/>
      <c r="HP40" s="61"/>
      <c r="HQ40" s="61"/>
      <c r="HR40" s="61"/>
      <c r="HS40" s="61"/>
      <c r="HT40" s="61"/>
      <c r="HU40" s="61"/>
      <c r="HV40" s="61"/>
      <c r="HW40" s="61"/>
      <c r="HX40" s="61"/>
      <c r="HY40" s="61"/>
      <c r="HZ40" s="61"/>
      <c r="IA40" s="61"/>
      <c r="IB40" s="61"/>
      <c r="IC40" s="61"/>
      <c r="ID40" s="61"/>
      <c r="IE40" s="61"/>
      <c r="IF40" s="61"/>
      <c r="IG40" s="61"/>
      <c r="IH40" s="61"/>
      <c r="II40" s="61"/>
      <c r="IJ40" s="61"/>
      <c r="IK40" s="61"/>
      <c r="IL40" s="61"/>
      <c r="IM40" s="61"/>
      <c r="IN40" s="61"/>
      <c r="IO40" s="61"/>
      <c r="IP40" s="50"/>
      <c r="IQ40" s="50"/>
      <c r="IR40" s="50"/>
      <c r="IS40" s="50"/>
      <c r="IT40" s="50"/>
      <c r="IU40" s="50"/>
      <c r="IV40" s="50"/>
    </row>
    <row r="41" spans="1:256" s="62" customFormat="1" ht="25.5" x14ac:dyDescent="0.25">
      <c r="A41" s="52" t="str">
        <f t="shared" ca="1" si="15"/>
        <v>3.2</v>
      </c>
      <c r="B41" s="53" t="s">
        <v>161</v>
      </c>
      <c r="C41" s="54" t="s">
        <v>83</v>
      </c>
      <c r="D41" s="55">
        <v>42566</v>
      </c>
      <c r="E41" s="56">
        <f t="shared" si="10"/>
        <v>42574</v>
      </c>
      <c r="F41" s="57">
        <v>9</v>
      </c>
      <c r="G41" s="58">
        <v>0</v>
      </c>
      <c r="H41" s="59">
        <f t="shared" si="5"/>
        <v>6</v>
      </c>
      <c r="I41" s="60">
        <f t="shared" si="6"/>
        <v>0</v>
      </c>
      <c r="J41" s="59">
        <f t="shared" si="7"/>
        <v>9</v>
      </c>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1"/>
      <c r="BM41" s="61"/>
      <c r="BN41" s="61"/>
      <c r="BO41" s="61"/>
      <c r="BP41" s="61"/>
      <c r="BQ41" s="61"/>
      <c r="BR41" s="61"/>
      <c r="BS41" s="61"/>
      <c r="BT41" s="61"/>
      <c r="BU41" s="61"/>
      <c r="BV41" s="61"/>
      <c r="BW41" s="61"/>
      <c r="BX41" s="61"/>
      <c r="BY41" s="61"/>
      <c r="BZ41" s="61"/>
      <c r="CA41" s="61"/>
      <c r="CB41" s="61"/>
      <c r="CC41" s="61"/>
      <c r="CD41" s="61"/>
      <c r="CE41" s="61"/>
      <c r="CF41" s="61"/>
      <c r="CG41" s="61"/>
      <c r="CH41" s="61"/>
      <c r="CI41" s="61"/>
      <c r="CJ41" s="61"/>
      <c r="CK41" s="61"/>
      <c r="CL41" s="61"/>
      <c r="CM41" s="61"/>
      <c r="CN41" s="61"/>
      <c r="CO41" s="61"/>
      <c r="CP41" s="61"/>
      <c r="CQ41" s="61"/>
      <c r="CR41" s="61"/>
      <c r="CS41" s="61"/>
      <c r="CT41" s="61"/>
      <c r="CU41" s="61"/>
      <c r="CV41" s="61"/>
      <c r="CW41" s="61"/>
      <c r="CX41" s="61"/>
      <c r="CY41" s="61"/>
      <c r="CZ41" s="61"/>
      <c r="DA41" s="61"/>
      <c r="DB41" s="61"/>
      <c r="DC41" s="61"/>
      <c r="DD41" s="61"/>
      <c r="DE41" s="61"/>
      <c r="DF41" s="61"/>
      <c r="DG41" s="61"/>
      <c r="DH41" s="61"/>
      <c r="DI41" s="61"/>
      <c r="DJ41" s="61"/>
      <c r="DK41" s="61"/>
      <c r="DL41" s="61"/>
      <c r="DM41" s="61"/>
      <c r="DN41" s="61"/>
      <c r="DO41" s="61"/>
      <c r="DP41" s="61"/>
      <c r="DQ41" s="61"/>
      <c r="DR41" s="61"/>
      <c r="DS41" s="61"/>
      <c r="DT41" s="61"/>
      <c r="DU41" s="61"/>
      <c r="DV41" s="61"/>
      <c r="DW41" s="61"/>
      <c r="DX41" s="61"/>
      <c r="DY41" s="61"/>
      <c r="DZ41" s="61"/>
      <c r="EA41" s="61"/>
      <c r="EB41" s="61"/>
      <c r="EC41" s="61"/>
      <c r="ED41" s="61"/>
      <c r="EE41" s="61"/>
      <c r="EF41" s="61"/>
      <c r="EG41" s="61"/>
      <c r="EH41" s="61"/>
      <c r="EI41" s="61"/>
      <c r="EJ41" s="61"/>
      <c r="EK41" s="61"/>
      <c r="EL41" s="61"/>
      <c r="EM41" s="61"/>
      <c r="EN41" s="61"/>
      <c r="EO41" s="61"/>
      <c r="EP41" s="61"/>
      <c r="EQ41" s="61"/>
      <c r="ER41" s="61"/>
      <c r="ES41" s="61"/>
      <c r="ET41" s="61"/>
      <c r="EU41" s="61"/>
      <c r="EV41" s="61"/>
      <c r="EW41" s="61"/>
      <c r="EX41" s="61"/>
      <c r="EY41" s="61"/>
      <c r="EZ41" s="61"/>
      <c r="FA41" s="61"/>
      <c r="FB41" s="61"/>
      <c r="FC41" s="61"/>
      <c r="FD41" s="61"/>
      <c r="FE41" s="61"/>
      <c r="FF41" s="61"/>
      <c r="FG41" s="61"/>
      <c r="FH41" s="61"/>
      <c r="FI41" s="61"/>
      <c r="FJ41" s="61"/>
      <c r="FK41" s="61"/>
      <c r="FL41" s="61"/>
      <c r="FM41" s="61"/>
      <c r="FN41" s="61"/>
      <c r="FO41" s="61"/>
      <c r="FP41" s="61"/>
      <c r="FQ41" s="61"/>
      <c r="FR41" s="61"/>
      <c r="FS41" s="61"/>
      <c r="FT41" s="61"/>
      <c r="FU41" s="61"/>
      <c r="FV41" s="61"/>
      <c r="FW41" s="61"/>
      <c r="FX41" s="61"/>
      <c r="FY41" s="61"/>
      <c r="FZ41" s="61"/>
      <c r="GA41" s="61"/>
      <c r="GB41" s="61"/>
      <c r="GC41" s="61"/>
      <c r="GD41" s="61"/>
      <c r="GE41" s="61"/>
      <c r="GF41" s="61"/>
      <c r="GG41" s="61"/>
      <c r="GH41" s="61"/>
      <c r="GI41" s="61"/>
      <c r="GJ41" s="61"/>
      <c r="GK41" s="61"/>
      <c r="GL41" s="61"/>
      <c r="GM41" s="61"/>
      <c r="GN41" s="61"/>
      <c r="GO41" s="61"/>
      <c r="GP41" s="61"/>
      <c r="GQ41" s="61"/>
      <c r="GR41" s="61"/>
      <c r="GS41" s="61"/>
      <c r="GT41" s="61"/>
      <c r="GU41" s="61"/>
      <c r="GV41" s="61"/>
      <c r="GW41" s="61"/>
      <c r="GX41" s="61"/>
      <c r="GY41" s="61"/>
      <c r="GZ41" s="61"/>
      <c r="HA41" s="61"/>
      <c r="HB41" s="61"/>
      <c r="HC41" s="61"/>
      <c r="HD41" s="61"/>
      <c r="HE41" s="61"/>
      <c r="HF41" s="61"/>
      <c r="HG41" s="61"/>
      <c r="HH41" s="61"/>
      <c r="HI41" s="61"/>
      <c r="HJ41" s="61"/>
      <c r="HK41" s="61"/>
      <c r="HL41" s="61"/>
      <c r="HM41" s="61"/>
      <c r="HN41" s="61"/>
      <c r="HO41" s="61"/>
      <c r="HP41" s="61"/>
      <c r="HQ41" s="61"/>
      <c r="HR41" s="61"/>
      <c r="HS41" s="61"/>
      <c r="HT41" s="61"/>
      <c r="HU41" s="61"/>
      <c r="HV41" s="61"/>
      <c r="HW41" s="61"/>
      <c r="HX41" s="61"/>
      <c r="HY41" s="61"/>
      <c r="HZ41" s="61"/>
      <c r="IA41" s="61"/>
      <c r="IB41" s="61"/>
      <c r="IC41" s="61"/>
      <c r="ID41" s="61"/>
      <c r="IE41" s="61"/>
      <c r="IF41" s="61"/>
      <c r="IG41" s="61"/>
      <c r="IH41" s="61"/>
      <c r="II41" s="61"/>
      <c r="IJ41" s="61"/>
      <c r="IK41" s="61"/>
      <c r="IL41" s="61"/>
      <c r="IM41" s="61"/>
      <c r="IN41" s="61"/>
      <c r="IO41" s="61"/>
      <c r="IP41" s="50"/>
      <c r="IQ41" s="50"/>
      <c r="IR41" s="50"/>
      <c r="IS41" s="50"/>
      <c r="IT41" s="50"/>
      <c r="IU41" s="50"/>
      <c r="IV41" s="50"/>
    </row>
    <row r="42" spans="1:256" s="62" customFormat="1" ht="38.25" x14ac:dyDescent="0.25">
      <c r="A42" s="52" t="str">
        <f t="shared" ca="1" si="15"/>
        <v>3.3</v>
      </c>
      <c r="B42" s="53" t="s">
        <v>162</v>
      </c>
      <c r="C42" s="54" t="s">
        <v>83</v>
      </c>
      <c r="D42" s="55">
        <v>42566</v>
      </c>
      <c r="E42" s="56">
        <f t="shared" si="10"/>
        <v>42574</v>
      </c>
      <c r="F42" s="57">
        <v>9</v>
      </c>
      <c r="G42" s="58">
        <v>0</v>
      </c>
      <c r="H42" s="59">
        <f t="shared" si="5"/>
        <v>6</v>
      </c>
      <c r="I42" s="60">
        <f t="shared" si="6"/>
        <v>0</v>
      </c>
      <c r="J42" s="59">
        <f t="shared" si="7"/>
        <v>9</v>
      </c>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c r="BC42" s="61"/>
      <c r="BD42" s="61"/>
      <c r="BE42" s="61"/>
      <c r="BF42" s="61"/>
      <c r="BG42" s="61"/>
      <c r="BH42" s="61"/>
      <c r="BI42" s="61"/>
      <c r="BJ42" s="61"/>
      <c r="BK42" s="61"/>
      <c r="BL42" s="61"/>
      <c r="BM42" s="61"/>
      <c r="BN42" s="61"/>
      <c r="BO42" s="61"/>
      <c r="BP42" s="61"/>
      <c r="BQ42" s="61"/>
      <c r="BR42" s="61"/>
      <c r="BS42" s="61"/>
      <c r="BT42" s="61"/>
      <c r="BU42" s="61"/>
      <c r="BV42" s="61"/>
      <c r="BW42" s="61"/>
      <c r="BX42" s="61"/>
      <c r="BY42" s="61"/>
      <c r="BZ42" s="61"/>
      <c r="CA42" s="61"/>
      <c r="CB42" s="61"/>
      <c r="CC42" s="61"/>
      <c r="CD42" s="61"/>
      <c r="CE42" s="61"/>
      <c r="CF42" s="61"/>
      <c r="CG42" s="61"/>
      <c r="CH42" s="61"/>
      <c r="CI42" s="61"/>
      <c r="CJ42" s="61"/>
      <c r="CK42" s="61"/>
      <c r="CL42" s="61"/>
      <c r="CM42" s="61"/>
      <c r="CN42" s="61"/>
      <c r="CO42" s="61"/>
      <c r="CP42" s="61"/>
      <c r="CQ42" s="61"/>
      <c r="CR42" s="61"/>
      <c r="CS42" s="61"/>
      <c r="CT42" s="61"/>
      <c r="CU42" s="61"/>
      <c r="CV42" s="61"/>
      <c r="CW42" s="61"/>
      <c r="CX42" s="61"/>
      <c r="CY42" s="61"/>
      <c r="CZ42" s="61"/>
      <c r="DA42" s="61"/>
      <c r="DB42" s="61"/>
      <c r="DC42" s="61"/>
      <c r="DD42" s="61"/>
      <c r="DE42" s="61"/>
      <c r="DF42" s="61"/>
      <c r="DG42" s="61"/>
      <c r="DH42" s="61"/>
      <c r="DI42" s="61"/>
      <c r="DJ42" s="61"/>
      <c r="DK42" s="61"/>
      <c r="DL42" s="61"/>
      <c r="DM42" s="61"/>
      <c r="DN42" s="61"/>
      <c r="DO42" s="61"/>
      <c r="DP42" s="61"/>
      <c r="DQ42" s="61"/>
      <c r="DR42" s="61"/>
      <c r="DS42" s="61"/>
      <c r="DT42" s="61"/>
      <c r="DU42" s="61"/>
      <c r="DV42" s="61"/>
      <c r="DW42" s="61"/>
      <c r="DX42" s="61"/>
      <c r="DY42" s="61"/>
      <c r="DZ42" s="61"/>
      <c r="EA42" s="61"/>
      <c r="EB42" s="61"/>
      <c r="EC42" s="61"/>
      <c r="ED42" s="61"/>
      <c r="EE42" s="61"/>
      <c r="EF42" s="61"/>
      <c r="EG42" s="61"/>
      <c r="EH42" s="61"/>
      <c r="EI42" s="61"/>
      <c r="EJ42" s="61"/>
      <c r="EK42" s="61"/>
      <c r="EL42" s="61"/>
      <c r="EM42" s="61"/>
      <c r="EN42" s="61"/>
      <c r="EO42" s="61"/>
      <c r="EP42" s="61"/>
      <c r="EQ42" s="61"/>
      <c r="ER42" s="61"/>
      <c r="ES42" s="61"/>
      <c r="ET42" s="61"/>
      <c r="EU42" s="61"/>
      <c r="EV42" s="61"/>
      <c r="EW42" s="61"/>
      <c r="EX42" s="61"/>
      <c r="EY42" s="61"/>
      <c r="EZ42" s="61"/>
      <c r="FA42" s="61"/>
      <c r="FB42" s="61"/>
      <c r="FC42" s="61"/>
      <c r="FD42" s="61"/>
      <c r="FE42" s="61"/>
      <c r="FF42" s="61"/>
      <c r="FG42" s="61"/>
      <c r="FH42" s="61"/>
      <c r="FI42" s="61"/>
      <c r="FJ42" s="61"/>
      <c r="FK42" s="61"/>
      <c r="FL42" s="61"/>
      <c r="FM42" s="61"/>
      <c r="FN42" s="61"/>
      <c r="FO42" s="61"/>
      <c r="FP42" s="61"/>
      <c r="FQ42" s="61"/>
      <c r="FR42" s="61"/>
      <c r="FS42" s="61"/>
      <c r="FT42" s="61"/>
      <c r="FU42" s="61"/>
      <c r="FV42" s="61"/>
      <c r="FW42" s="61"/>
      <c r="FX42" s="61"/>
      <c r="FY42" s="61"/>
      <c r="FZ42" s="61"/>
      <c r="GA42" s="61"/>
      <c r="GB42" s="61"/>
      <c r="GC42" s="61"/>
      <c r="GD42" s="61"/>
      <c r="GE42" s="61"/>
      <c r="GF42" s="61"/>
      <c r="GG42" s="61"/>
      <c r="GH42" s="61"/>
      <c r="GI42" s="61"/>
      <c r="GJ42" s="61"/>
      <c r="GK42" s="61"/>
      <c r="GL42" s="61"/>
      <c r="GM42" s="61"/>
      <c r="GN42" s="61"/>
      <c r="GO42" s="61"/>
      <c r="GP42" s="61"/>
      <c r="GQ42" s="61"/>
      <c r="GR42" s="61"/>
      <c r="GS42" s="61"/>
      <c r="GT42" s="61"/>
      <c r="GU42" s="61"/>
      <c r="GV42" s="61"/>
      <c r="GW42" s="61"/>
      <c r="GX42" s="61"/>
      <c r="GY42" s="61"/>
      <c r="GZ42" s="61"/>
      <c r="HA42" s="61"/>
      <c r="HB42" s="61"/>
      <c r="HC42" s="61"/>
      <c r="HD42" s="61"/>
      <c r="HE42" s="61"/>
      <c r="HF42" s="61"/>
      <c r="HG42" s="61"/>
      <c r="HH42" s="61"/>
      <c r="HI42" s="61"/>
      <c r="HJ42" s="61"/>
      <c r="HK42" s="61"/>
      <c r="HL42" s="61"/>
      <c r="HM42" s="61"/>
      <c r="HN42" s="61"/>
      <c r="HO42" s="61"/>
      <c r="HP42" s="61"/>
      <c r="HQ42" s="61"/>
      <c r="HR42" s="61"/>
      <c r="HS42" s="61"/>
      <c r="HT42" s="61"/>
      <c r="HU42" s="61"/>
      <c r="HV42" s="61"/>
      <c r="HW42" s="61"/>
      <c r="HX42" s="61"/>
      <c r="HY42" s="61"/>
      <c r="HZ42" s="61"/>
      <c r="IA42" s="61"/>
      <c r="IB42" s="61"/>
      <c r="IC42" s="61"/>
      <c r="ID42" s="61"/>
      <c r="IE42" s="61"/>
      <c r="IF42" s="61"/>
      <c r="IG42" s="61"/>
      <c r="IH42" s="61"/>
      <c r="II42" s="61"/>
      <c r="IJ42" s="61"/>
      <c r="IK42" s="61"/>
      <c r="IL42" s="61"/>
      <c r="IM42" s="61"/>
      <c r="IN42" s="61"/>
      <c r="IO42" s="61"/>
      <c r="IP42" s="50"/>
      <c r="IQ42" s="50"/>
      <c r="IR42" s="50"/>
      <c r="IS42" s="50"/>
      <c r="IT42" s="50"/>
      <c r="IU42" s="50"/>
      <c r="IV42" s="50"/>
    </row>
    <row r="43" spans="1:256" s="62" customFormat="1" ht="12.75" x14ac:dyDescent="0.25">
      <c r="A43" s="52" t="str">
        <f t="shared" ca="1" si="15"/>
        <v>3.4</v>
      </c>
      <c r="B43" s="53" t="s">
        <v>163</v>
      </c>
      <c r="C43" s="54" t="s">
        <v>83</v>
      </c>
      <c r="D43" s="55">
        <v>42574</v>
      </c>
      <c r="E43" s="56">
        <f t="shared" si="10"/>
        <v>42581</v>
      </c>
      <c r="F43" s="57">
        <v>8</v>
      </c>
      <c r="G43" s="58">
        <v>0</v>
      </c>
      <c r="H43" s="59">
        <f t="shared" si="5"/>
        <v>5</v>
      </c>
      <c r="I43" s="60">
        <f t="shared" si="6"/>
        <v>0</v>
      </c>
      <c r="J43" s="59">
        <f t="shared" si="7"/>
        <v>8</v>
      </c>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c r="BC43" s="61"/>
      <c r="BD43" s="61"/>
      <c r="BE43" s="61"/>
      <c r="BF43" s="61"/>
      <c r="BG43" s="61"/>
      <c r="BH43" s="61"/>
      <c r="BI43" s="61"/>
      <c r="BJ43" s="61"/>
      <c r="BK43" s="61"/>
      <c r="BL43" s="61"/>
      <c r="BM43" s="61"/>
      <c r="BN43" s="61"/>
      <c r="BO43" s="61"/>
      <c r="BP43" s="61"/>
      <c r="BQ43" s="61"/>
      <c r="BR43" s="61"/>
      <c r="BS43" s="61"/>
      <c r="BT43" s="61"/>
      <c r="BU43" s="61"/>
      <c r="BV43" s="61"/>
      <c r="BW43" s="61"/>
      <c r="BX43" s="61"/>
      <c r="BY43" s="61"/>
      <c r="BZ43" s="61"/>
      <c r="CA43" s="61"/>
      <c r="CB43" s="61"/>
      <c r="CC43" s="61"/>
      <c r="CD43" s="61"/>
      <c r="CE43" s="61"/>
      <c r="CF43" s="61"/>
      <c r="CG43" s="61"/>
      <c r="CH43" s="61"/>
      <c r="CI43" s="61"/>
      <c r="CJ43" s="61"/>
      <c r="CK43" s="61"/>
      <c r="CL43" s="61"/>
      <c r="CM43" s="61"/>
      <c r="CN43" s="61"/>
      <c r="CO43" s="61"/>
      <c r="CP43" s="61"/>
      <c r="CQ43" s="61"/>
      <c r="CR43" s="61"/>
      <c r="CS43" s="61"/>
      <c r="CT43" s="61"/>
      <c r="CU43" s="61"/>
      <c r="CV43" s="61"/>
      <c r="CW43" s="61"/>
      <c r="CX43" s="61"/>
      <c r="CY43" s="61"/>
      <c r="CZ43" s="61"/>
      <c r="DA43" s="61"/>
      <c r="DB43" s="61"/>
      <c r="DC43" s="61"/>
      <c r="DD43" s="61"/>
      <c r="DE43" s="61"/>
      <c r="DF43" s="61"/>
      <c r="DG43" s="61"/>
      <c r="DH43" s="61"/>
      <c r="DI43" s="61"/>
      <c r="DJ43" s="61"/>
      <c r="DK43" s="61"/>
      <c r="DL43" s="61"/>
      <c r="DM43" s="61"/>
      <c r="DN43" s="61"/>
      <c r="DO43" s="61"/>
      <c r="DP43" s="61"/>
      <c r="DQ43" s="61"/>
      <c r="DR43" s="61"/>
      <c r="DS43" s="61"/>
      <c r="DT43" s="61"/>
      <c r="DU43" s="61"/>
      <c r="DV43" s="61"/>
      <c r="DW43" s="61"/>
      <c r="DX43" s="61"/>
      <c r="DY43" s="61"/>
      <c r="DZ43" s="61"/>
      <c r="EA43" s="61"/>
      <c r="EB43" s="61"/>
      <c r="EC43" s="61"/>
      <c r="ED43" s="61"/>
      <c r="EE43" s="61"/>
      <c r="EF43" s="61"/>
      <c r="EG43" s="61"/>
      <c r="EH43" s="61"/>
      <c r="EI43" s="61"/>
      <c r="EJ43" s="61"/>
      <c r="EK43" s="61"/>
      <c r="EL43" s="61"/>
      <c r="EM43" s="61"/>
      <c r="EN43" s="61"/>
      <c r="EO43" s="61"/>
      <c r="EP43" s="61"/>
      <c r="EQ43" s="61"/>
      <c r="ER43" s="61"/>
      <c r="ES43" s="61"/>
      <c r="ET43" s="61"/>
      <c r="EU43" s="61"/>
      <c r="EV43" s="61"/>
      <c r="EW43" s="61"/>
      <c r="EX43" s="61"/>
      <c r="EY43" s="61"/>
      <c r="EZ43" s="61"/>
      <c r="FA43" s="61"/>
      <c r="FB43" s="61"/>
      <c r="FC43" s="61"/>
      <c r="FD43" s="61"/>
      <c r="FE43" s="61"/>
      <c r="FF43" s="61"/>
      <c r="FG43" s="61"/>
      <c r="FH43" s="61"/>
      <c r="FI43" s="61"/>
      <c r="FJ43" s="61"/>
      <c r="FK43" s="61"/>
      <c r="FL43" s="61"/>
      <c r="FM43" s="61"/>
      <c r="FN43" s="61"/>
      <c r="FO43" s="61"/>
      <c r="FP43" s="61"/>
      <c r="FQ43" s="61"/>
      <c r="FR43" s="61"/>
      <c r="FS43" s="61"/>
      <c r="FT43" s="61"/>
      <c r="FU43" s="61"/>
      <c r="FV43" s="61"/>
      <c r="FW43" s="61"/>
      <c r="FX43" s="61"/>
      <c r="FY43" s="61"/>
      <c r="FZ43" s="61"/>
      <c r="GA43" s="61"/>
      <c r="GB43" s="61"/>
      <c r="GC43" s="61"/>
      <c r="GD43" s="61"/>
      <c r="GE43" s="61"/>
      <c r="GF43" s="61"/>
      <c r="GG43" s="61"/>
      <c r="GH43" s="61"/>
      <c r="GI43" s="61"/>
      <c r="GJ43" s="61"/>
      <c r="GK43" s="61"/>
      <c r="GL43" s="61"/>
      <c r="GM43" s="61"/>
      <c r="GN43" s="61"/>
      <c r="GO43" s="61"/>
      <c r="GP43" s="61"/>
      <c r="GQ43" s="61"/>
      <c r="GR43" s="61"/>
      <c r="GS43" s="61"/>
      <c r="GT43" s="61"/>
      <c r="GU43" s="61"/>
      <c r="GV43" s="61"/>
      <c r="GW43" s="61"/>
      <c r="GX43" s="61"/>
      <c r="GY43" s="61"/>
      <c r="GZ43" s="61"/>
      <c r="HA43" s="61"/>
      <c r="HB43" s="61"/>
      <c r="HC43" s="61"/>
      <c r="HD43" s="61"/>
      <c r="HE43" s="61"/>
      <c r="HF43" s="61"/>
      <c r="HG43" s="61"/>
      <c r="HH43" s="61"/>
      <c r="HI43" s="61"/>
      <c r="HJ43" s="61"/>
      <c r="HK43" s="61"/>
      <c r="HL43" s="61"/>
      <c r="HM43" s="61"/>
      <c r="HN43" s="61"/>
      <c r="HO43" s="61"/>
      <c r="HP43" s="61"/>
      <c r="HQ43" s="61"/>
      <c r="HR43" s="61"/>
      <c r="HS43" s="61"/>
      <c r="HT43" s="61"/>
      <c r="HU43" s="61"/>
      <c r="HV43" s="61"/>
      <c r="HW43" s="61"/>
      <c r="HX43" s="61"/>
      <c r="HY43" s="61"/>
      <c r="HZ43" s="61"/>
      <c r="IA43" s="61"/>
      <c r="IB43" s="61"/>
      <c r="IC43" s="61"/>
      <c r="ID43" s="61"/>
      <c r="IE43" s="61"/>
      <c r="IF43" s="61"/>
      <c r="IG43" s="61"/>
      <c r="IH43" s="61"/>
      <c r="II43" s="61"/>
      <c r="IJ43" s="61"/>
      <c r="IK43" s="61"/>
      <c r="IL43" s="61"/>
      <c r="IM43" s="61"/>
      <c r="IN43" s="61"/>
      <c r="IO43" s="61"/>
      <c r="IP43" s="50"/>
      <c r="IQ43" s="50"/>
      <c r="IR43" s="50"/>
      <c r="IS43" s="50"/>
      <c r="IT43" s="50"/>
      <c r="IU43" s="50"/>
      <c r="IV43" s="50"/>
    </row>
    <row r="44" spans="1:256" s="62" customFormat="1" ht="12.75" x14ac:dyDescent="0.25">
      <c r="A44" s="52" t="str">
        <f t="shared" ca="1" si="15"/>
        <v>3.5</v>
      </c>
      <c r="B44" s="53" t="s">
        <v>150</v>
      </c>
      <c r="C44" s="54" t="s">
        <v>83</v>
      </c>
      <c r="D44" s="55">
        <v>42581</v>
      </c>
      <c r="E44" s="56">
        <f>D44+F44-1</f>
        <v>42582</v>
      </c>
      <c r="F44" s="57">
        <v>2</v>
      </c>
      <c r="G44" s="58">
        <v>0</v>
      </c>
      <c r="H44" s="59">
        <f>NETWORKDAYS(D44,E44)</f>
        <v>0</v>
      </c>
      <c r="I44" s="60">
        <f t="shared" ref="I44:I52" si="16">ROUNDDOWN(G44*F44,0)</f>
        <v>0</v>
      </c>
      <c r="J44" s="59">
        <f t="shared" ref="J44:J52" si="17">F44-I44</f>
        <v>2</v>
      </c>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c r="BC44" s="61"/>
      <c r="BD44" s="61"/>
      <c r="BE44" s="61"/>
      <c r="BF44" s="61"/>
      <c r="BG44" s="61"/>
      <c r="BH44" s="61"/>
      <c r="BI44" s="61"/>
      <c r="BJ44" s="61"/>
      <c r="BK44" s="61"/>
      <c r="BL44" s="61"/>
      <c r="BM44" s="61"/>
      <c r="BN44" s="61"/>
      <c r="BO44" s="61"/>
      <c r="BP44" s="61"/>
      <c r="BQ44" s="61"/>
      <c r="BR44" s="61"/>
      <c r="BS44" s="61"/>
      <c r="BT44" s="61"/>
      <c r="BU44" s="61"/>
      <c r="BV44" s="61"/>
      <c r="BW44" s="61"/>
      <c r="BX44" s="61"/>
      <c r="BY44" s="61"/>
      <c r="BZ44" s="61"/>
      <c r="CA44" s="61"/>
      <c r="CB44" s="61"/>
      <c r="CC44" s="61"/>
      <c r="CD44" s="61"/>
      <c r="CE44" s="61"/>
      <c r="CF44" s="61"/>
      <c r="CG44" s="61"/>
      <c r="CH44" s="61"/>
      <c r="CI44" s="61"/>
      <c r="CJ44" s="61"/>
      <c r="CK44" s="61"/>
      <c r="CL44" s="61"/>
      <c r="CM44" s="61"/>
      <c r="CN44" s="61"/>
      <c r="CO44" s="61"/>
      <c r="CP44" s="61"/>
      <c r="CQ44" s="61"/>
      <c r="CR44" s="61"/>
      <c r="CS44" s="61"/>
      <c r="CT44" s="61"/>
      <c r="CU44" s="61"/>
      <c r="CV44" s="61"/>
      <c r="CW44" s="61"/>
      <c r="CX44" s="61"/>
      <c r="CY44" s="61"/>
      <c r="CZ44" s="61"/>
      <c r="DA44" s="61"/>
      <c r="DB44" s="61"/>
      <c r="DC44" s="61"/>
      <c r="DD44" s="61"/>
      <c r="DE44" s="61"/>
      <c r="DF44" s="61"/>
      <c r="DG44" s="61"/>
      <c r="DH44" s="61"/>
      <c r="DI44" s="61"/>
      <c r="DJ44" s="61"/>
      <c r="DK44" s="61"/>
      <c r="DL44" s="61"/>
      <c r="DM44" s="61"/>
      <c r="DN44" s="61"/>
      <c r="DO44" s="61"/>
      <c r="DP44" s="61"/>
      <c r="DQ44" s="61"/>
      <c r="DR44" s="61"/>
      <c r="DS44" s="61"/>
      <c r="DT44" s="61"/>
      <c r="DU44" s="61"/>
      <c r="DV44" s="61"/>
      <c r="DW44" s="61"/>
      <c r="DX44" s="61"/>
      <c r="DY44" s="61"/>
      <c r="DZ44" s="61"/>
      <c r="EA44" s="61"/>
      <c r="EB44" s="61"/>
      <c r="EC44" s="61"/>
      <c r="ED44" s="61"/>
      <c r="EE44" s="61"/>
      <c r="EF44" s="61"/>
      <c r="EG44" s="61"/>
      <c r="EH44" s="61"/>
      <c r="EI44" s="61"/>
      <c r="EJ44" s="61"/>
      <c r="EK44" s="61"/>
      <c r="EL44" s="61"/>
      <c r="EM44" s="61"/>
      <c r="EN44" s="61"/>
      <c r="EO44" s="61"/>
      <c r="EP44" s="61"/>
      <c r="EQ44" s="61"/>
      <c r="ER44" s="61"/>
      <c r="ES44" s="61"/>
      <c r="ET44" s="61"/>
      <c r="EU44" s="61"/>
      <c r="EV44" s="61"/>
      <c r="EW44" s="61"/>
      <c r="EX44" s="61"/>
      <c r="EY44" s="61"/>
      <c r="EZ44" s="61"/>
      <c r="FA44" s="61"/>
      <c r="FB44" s="61"/>
      <c r="FC44" s="61"/>
      <c r="FD44" s="61"/>
      <c r="FE44" s="61"/>
      <c r="FF44" s="61"/>
      <c r="FG44" s="61"/>
      <c r="FH44" s="61"/>
      <c r="FI44" s="61"/>
      <c r="FJ44" s="61"/>
      <c r="FK44" s="61"/>
      <c r="FL44" s="61"/>
      <c r="FM44" s="61"/>
      <c r="FN44" s="61"/>
      <c r="FO44" s="61"/>
      <c r="FP44" s="61"/>
      <c r="FQ44" s="61"/>
      <c r="FR44" s="61"/>
      <c r="FS44" s="61"/>
      <c r="FT44" s="61"/>
      <c r="FU44" s="61"/>
      <c r="FV44" s="61"/>
      <c r="FW44" s="61"/>
      <c r="FX44" s="61"/>
      <c r="FY44" s="61"/>
      <c r="FZ44" s="61"/>
      <c r="GA44" s="61"/>
      <c r="GB44" s="61"/>
      <c r="GC44" s="61"/>
      <c r="GD44" s="61"/>
      <c r="GE44" s="61"/>
      <c r="GF44" s="61"/>
      <c r="GG44" s="61"/>
      <c r="GH44" s="61"/>
      <c r="GI44" s="61"/>
      <c r="GJ44" s="61"/>
      <c r="GK44" s="61"/>
      <c r="GL44" s="61"/>
      <c r="GM44" s="61"/>
      <c r="GN44" s="61"/>
      <c r="GO44" s="61"/>
      <c r="GP44" s="61"/>
      <c r="GQ44" s="61"/>
      <c r="GR44" s="61"/>
      <c r="GS44" s="61"/>
      <c r="GT44" s="61"/>
      <c r="GU44" s="61"/>
      <c r="GV44" s="61"/>
      <c r="GW44" s="61"/>
      <c r="GX44" s="61"/>
      <c r="GY44" s="61"/>
      <c r="GZ44" s="61"/>
      <c r="HA44" s="61"/>
      <c r="HB44" s="61"/>
      <c r="HC44" s="61"/>
      <c r="HD44" s="61"/>
      <c r="HE44" s="61"/>
      <c r="HF44" s="61"/>
      <c r="HG44" s="61"/>
      <c r="HH44" s="61"/>
      <c r="HI44" s="61"/>
      <c r="HJ44" s="61"/>
      <c r="HK44" s="61"/>
      <c r="HL44" s="61"/>
      <c r="HM44" s="61"/>
      <c r="HN44" s="61"/>
      <c r="HO44" s="61"/>
      <c r="HP44" s="61"/>
      <c r="HQ44" s="61"/>
      <c r="HR44" s="61"/>
      <c r="HS44" s="61"/>
      <c r="HT44" s="61"/>
      <c r="HU44" s="61"/>
      <c r="HV44" s="61"/>
      <c r="HW44" s="61"/>
      <c r="HX44" s="61"/>
      <c r="HY44" s="61"/>
      <c r="HZ44" s="61"/>
      <c r="IA44" s="61"/>
      <c r="IB44" s="61"/>
      <c r="IC44" s="61"/>
      <c r="ID44" s="61"/>
      <c r="IE44" s="61"/>
      <c r="IF44" s="61"/>
      <c r="IG44" s="61"/>
      <c r="IH44" s="61"/>
      <c r="II44" s="61"/>
      <c r="IJ44" s="61"/>
      <c r="IK44" s="61"/>
      <c r="IL44" s="61"/>
      <c r="IM44" s="61"/>
      <c r="IN44" s="61"/>
      <c r="IO44" s="61"/>
      <c r="IP44" s="50"/>
      <c r="IQ44" s="50"/>
      <c r="IR44" s="50"/>
      <c r="IS44" s="50"/>
      <c r="IT44" s="50"/>
      <c r="IU44" s="50"/>
      <c r="IV44" s="50"/>
    </row>
    <row r="45" spans="1:256" s="62" customFormat="1" ht="12.75" x14ac:dyDescent="0.25">
      <c r="A45" s="52" t="str">
        <f t="shared" ca="1" si="15"/>
        <v>3.6</v>
      </c>
      <c r="B45" s="53" t="s">
        <v>164</v>
      </c>
      <c r="C45" s="54" t="s">
        <v>83</v>
      </c>
      <c r="D45" s="55">
        <v>42583</v>
      </c>
      <c r="E45" s="56">
        <f>D45+F45-1</f>
        <v>42584</v>
      </c>
      <c r="F45" s="57">
        <v>2</v>
      </c>
      <c r="G45" s="58">
        <v>0</v>
      </c>
      <c r="H45" s="59">
        <f>NETWORKDAYS(D45,E45)</f>
        <v>2</v>
      </c>
      <c r="I45" s="60">
        <f t="shared" si="16"/>
        <v>0</v>
      </c>
      <c r="J45" s="59">
        <f t="shared" si="17"/>
        <v>2</v>
      </c>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1"/>
      <c r="AS45" s="61"/>
      <c r="AT45" s="61"/>
      <c r="AU45" s="61"/>
      <c r="AV45" s="61"/>
      <c r="AW45" s="61"/>
      <c r="AX45" s="61"/>
      <c r="AY45" s="61"/>
      <c r="AZ45" s="61"/>
      <c r="BA45" s="61"/>
      <c r="BB45" s="61"/>
      <c r="BC45" s="61"/>
      <c r="BD45" s="61"/>
      <c r="BE45" s="61"/>
      <c r="BF45" s="61"/>
      <c r="BG45" s="61"/>
      <c r="BH45" s="61"/>
      <c r="BI45" s="61"/>
      <c r="BJ45" s="61"/>
      <c r="BK45" s="61"/>
      <c r="BL45" s="61"/>
      <c r="BM45" s="61"/>
      <c r="BN45" s="61"/>
      <c r="BO45" s="61"/>
      <c r="BP45" s="61"/>
      <c r="BQ45" s="61"/>
      <c r="BR45" s="61"/>
      <c r="BS45" s="61"/>
      <c r="BT45" s="61"/>
      <c r="BU45" s="61"/>
      <c r="BV45" s="61"/>
      <c r="BW45" s="61"/>
      <c r="BX45" s="61"/>
      <c r="BY45" s="61"/>
      <c r="BZ45" s="61"/>
      <c r="CA45" s="61"/>
      <c r="CB45" s="61"/>
      <c r="CC45" s="61"/>
      <c r="CD45" s="61"/>
      <c r="CE45" s="61"/>
      <c r="CF45" s="61"/>
      <c r="CG45" s="61"/>
      <c r="CH45" s="61"/>
      <c r="CI45" s="61"/>
      <c r="CJ45" s="61"/>
      <c r="CK45" s="61"/>
      <c r="CL45" s="61"/>
      <c r="CM45" s="61"/>
      <c r="CN45" s="61"/>
      <c r="CO45" s="61"/>
      <c r="CP45" s="61"/>
      <c r="CQ45" s="61"/>
      <c r="CR45" s="61"/>
      <c r="CS45" s="61"/>
      <c r="CT45" s="61"/>
      <c r="CU45" s="61"/>
      <c r="CV45" s="61"/>
      <c r="CW45" s="61"/>
      <c r="CX45" s="61"/>
      <c r="CY45" s="61"/>
      <c r="CZ45" s="61"/>
      <c r="DA45" s="61"/>
      <c r="DB45" s="61"/>
      <c r="DC45" s="61"/>
      <c r="DD45" s="61"/>
      <c r="DE45" s="61"/>
      <c r="DF45" s="61"/>
      <c r="DG45" s="61"/>
      <c r="DH45" s="61"/>
      <c r="DI45" s="61"/>
      <c r="DJ45" s="61"/>
      <c r="DK45" s="61"/>
      <c r="DL45" s="61"/>
      <c r="DM45" s="61"/>
      <c r="DN45" s="61"/>
      <c r="DO45" s="61"/>
      <c r="DP45" s="61"/>
      <c r="DQ45" s="61"/>
      <c r="DR45" s="61"/>
      <c r="DS45" s="61"/>
      <c r="DT45" s="61"/>
      <c r="DU45" s="61"/>
      <c r="DV45" s="61"/>
      <c r="DW45" s="61"/>
      <c r="DX45" s="61"/>
      <c r="DY45" s="61"/>
      <c r="DZ45" s="61"/>
      <c r="EA45" s="61"/>
      <c r="EB45" s="61"/>
      <c r="EC45" s="61"/>
      <c r="ED45" s="61"/>
      <c r="EE45" s="61"/>
      <c r="EF45" s="61"/>
      <c r="EG45" s="61"/>
      <c r="EH45" s="61"/>
      <c r="EI45" s="61"/>
      <c r="EJ45" s="61"/>
      <c r="EK45" s="61"/>
      <c r="EL45" s="61"/>
      <c r="EM45" s="61"/>
      <c r="EN45" s="61"/>
      <c r="EO45" s="61"/>
      <c r="EP45" s="61"/>
      <c r="EQ45" s="61"/>
      <c r="ER45" s="61"/>
      <c r="ES45" s="61"/>
      <c r="ET45" s="61"/>
      <c r="EU45" s="61"/>
      <c r="EV45" s="61"/>
      <c r="EW45" s="61"/>
      <c r="EX45" s="61"/>
      <c r="EY45" s="61"/>
      <c r="EZ45" s="61"/>
      <c r="FA45" s="61"/>
      <c r="FB45" s="61"/>
      <c r="FC45" s="61"/>
      <c r="FD45" s="61"/>
      <c r="FE45" s="61"/>
      <c r="FF45" s="61"/>
      <c r="FG45" s="61"/>
      <c r="FH45" s="61"/>
      <c r="FI45" s="61"/>
      <c r="FJ45" s="61"/>
      <c r="FK45" s="61"/>
      <c r="FL45" s="61"/>
      <c r="FM45" s="61"/>
      <c r="FN45" s="61"/>
      <c r="FO45" s="61"/>
      <c r="FP45" s="61"/>
      <c r="FQ45" s="61"/>
      <c r="FR45" s="61"/>
      <c r="FS45" s="61"/>
      <c r="FT45" s="61"/>
      <c r="FU45" s="61"/>
      <c r="FV45" s="61"/>
      <c r="FW45" s="61"/>
      <c r="FX45" s="61"/>
      <c r="FY45" s="61"/>
      <c r="FZ45" s="61"/>
      <c r="GA45" s="61"/>
      <c r="GB45" s="61"/>
      <c r="GC45" s="61"/>
      <c r="GD45" s="61"/>
      <c r="GE45" s="61"/>
      <c r="GF45" s="61"/>
      <c r="GG45" s="61"/>
      <c r="GH45" s="61"/>
      <c r="GI45" s="61"/>
      <c r="GJ45" s="61"/>
      <c r="GK45" s="61"/>
      <c r="GL45" s="61"/>
      <c r="GM45" s="61"/>
      <c r="GN45" s="61"/>
      <c r="GO45" s="61"/>
      <c r="GP45" s="61"/>
      <c r="GQ45" s="61"/>
      <c r="GR45" s="61"/>
      <c r="GS45" s="61"/>
      <c r="GT45" s="61"/>
      <c r="GU45" s="61"/>
      <c r="GV45" s="61"/>
      <c r="GW45" s="61"/>
      <c r="GX45" s="61"/>
      <c r="GY45" s="61"/>
      <c r="GZ45" s="61"/>
      <c r="HA45" s="61"/>
      <c r="HB45" s="61"/>
      <c r="HC45" s="61"/>
      <c r="HD45" s="61"/>
      <c r="HE45" s="61"/>
      <c r="HF45" s="61"/>
      <c r="HG45" s="61"/>
      <c r="HH45" s="61"/>
      <c r="HI45" s="61"/>
      <c r="HJ45" s="61"/>
      <c r="HK45" s="61"/>
      <c r="HL45" s="61"/>
      <c r="HM45" s="61"/>
      <c r="HN45" s="61"/>
      <c r="HO45" s="61"/>
      <c r="HP45" s="61"/>
      <c r="HQ45" s="61"/>
      <c r="HR45" s="61"/>
      <c r="HS45" s="61"/>
      <c r="HT45" s="61"/>
      <c r="HU45" s="61"/>
      <c r="HV45" s="61"/>
      <c r="HW45" s="61"/>
      <c r="HX45" s="61"/>
      <c r="HY45" s="61"/>
      <c r="HZ45" s="61"/>
      <c r="IA45" s="61"/>
      <c r="IB45" s="61"/>
      <c r="IC45" s="61"/>
      <c r="ID45" s="61"/>
      <c r="IE45" s="61"/>
      <c r="IF45" s="61"/>
      <c r="IG45" s="61"/>
      <c r="IH45" s="61"/>
      <c r="II45" s="61"/>
      <c r="IJ45" s="61"/>
      <c r="IK45" s="61"/>
      <c r="IL45" s="61"/>
      <c r="IM45" s="61"/>
      <c r="IN45" s="61"/>
      <c r="IO45" s="61"/>
      <c r="IP45" s="50"/>
      <c r="IQ45" s="50"/>
      <c r="IR45" s="50"/>
      <c r="IS45" s="50"/>
      <c r="IT45" s="50"/>
      <c r="IU45" s="50"/>
      <c r="IV45" s="50"/>
    </row>
    <row r="46" spans="1:256" s="62" customFormat="1" ht="12.75" x14ac:dyDescent="0.25">
      <c r="A46" s="52" t="str">
        <f t="shared" ca="1" si="15"/>
        <v>3.7</v>
      </c>
      <c r="B46" s="53" t="s">
        <v>165</v>
      </c>
      <c r="C46" s="54" t="s">
        <v>83</v>
      </c>
      <c r="D46" s="55">
        <v>42585</v>
      </c>
      <c r="E46" s="56">
        <f>D46+F46-1</f>
        <v>42585</v>
      </c>
      <c r="F46" s="57">
        <v>1</v>
      </c>
      <c r="G46" s="58">
        <v>0</v>
      </c>
      <c r="H46" s="59">
        <f>NETWORKDAYS(D46,E46)</f>
        <v>1</v>
      </c>
      <c r="I46" s="60">
        <f t="shared" si="16"/>
        <v>0</v>
      </c>
      <c r="J46" s="59">
        <f t="shared" si="17"/>
        <v>1</v>
      </c>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c r="BB46" s="61"/>
      <c r="BC46" s="61"/>
      <c r="BD46" s="61"/>
      <c r="BE46" s="61"/>
      <c r="BF46" s="61"/>
      <c r="BG46" s="61"/>
      <c r="BH46" s="61"/>
      <c r="BI46" s="61"/>
      <c r="BJ46" s="61"/>
      <c r="BK46" s="61"/>
      <c r="BL46" s="61"/>
      <c r="BM46" s="61"/>
      <c r="BN46" s="61"/>
      <c r="BO46" s="61"/>
      <c r="BP46" s="61"/>
      <c r="BQ46" s="61"/>
      <c r="BR46" s="61"/>
      <c r="BS46" s="61"/>
      <c r="BT46" s="61"/>
      <c r="BU46" s="61"/>
      <c r="BV46" s="61"/>
      <c r="BW46" s="61"/>
      <c r="BX46" s="61"/>
      <c r="BY46" s="61"/>
      <c r="BZ46" s="61"/>
      <c r="CA46" s="61"/>
      <c r="CB46" s="61"/>
      <c r="CC46" s="61"/>
      <c r="CD46" s="61"/>
      <c r="CE46" s="61"/>
      <c r="CF46" s="61"/>
      <c r="CG46" s="61"/>
      <c r="CH46" s="61"/>
      <c r="CI46" s="61"/>
      <c r="CJ46" s="61"/>
      <c r="CK46" s="61"/>
      <c r="CL46" s="61"/>
      <c r="CM46" s="61"/>
      <c r="CN46" s="61"/>
      <c r="CO46" s="61"/>
      <c r="CP46" s="61"/>
      <c r="CQ46" s="61"/>
      <c r="CR46" s="61"/>
      <c r="CS46" s="61"/>
      <c r="CT46" s="61"/>
      <c r="CU46" s="61"/>
      <c r="CV46" s="61"/>
      <c r="CW46" s="61"/>
      <c r="CX46" s="61"/>
      <c r="CY46" s="61"/>
      <c r="CZ46" s="61"/>
      <c r="DA46" s="61"/>
      <c r="DB46" s="61"/>
      <c r="DC46" s="61"/>
      <c r="DD46" s="61"/>
      <c r="DE46" s="61"/>
      <c r="DF46" s="61"/>
      <c r="DG46" s="61"/>
      <c r="DH46" s="61"/>
      <c r="DI46" s="61"/>
      <c r="DJ46" s="61"/>
      <c r="DK46" s="61"/>
      <c r="DL46" s="61"/>
      <c r="DM46" s="61"/>
      <c r="DN46" s="61"/>
      <c r="DO46" s="61"/>
      <c r="DP46" s="61"/>
      <c r="DQ46" s="61"/>
      <c r="DR46" s="61"/>
      <c r="DS46" s="61"/>
      <c r="DT46" s="61"/>
      <c r="DU46" s="61"/>
      <c r="DV46" s="61"/>
      <c r="DW46" s="61"/>
      <c r="DX46" s="61"/>
      <c r="DY46" s="61"/>
      <c r="DZ46" s="61"/>
      <c r="EA46" s="61"/>
      <c r="EB46" s="61"/>
      <c r="EC46" s="61"/>
      <c r="ED46" s="61"/>
      <c r="EE46" s="61"/>
      <c r="EF46" s="61"/>
      <c r="EG46" s="61"/>
      <c r="EH46" s="61"/>
      <c r="EI46" s="61"/>
      <c r="EJ46" s="61"/>
      <c r="EK46" s="61"/>
      <c r="EL46" s="61"/>
      <c r="EM46" s="61"/>
      <c r="EN46" s="61"/>
      <c r="EO46" s="61"/>
      <c r="EP46" s="61"/>
      <c r="EQ46" s="61"/>
      <c r="ER46" s="61"/>
      <c r="ES46" s="61"/>
      <c r="ET46" s="61"/>
      <c r="EU46" s="61"/>
      <c r="EV46" s="61"/>
      <c r="EW46" s="61"/>
      <c r="EX46" s="61"/>
      <c r="EY46" s="61"/>
      <c r="EZ46" s="61"/>
      <c r="FA46" s="61"/>
      <c r="FB46" s="61"/>
      <c r="FC46" s="61"/>
      <c r="FD46" s="61"/>
      <c r="FE46" s="61"/>
      <c r="FF46" s="61"/>
      <c r="FG46" s="61"/>
      <c r="FH46" s="61"/>
      <c r="FI46" s="61"/>
      <c r="FJ46" s="61"/>
      <c r="FK46" s="61"/>
      <c r="FL46" s="61"/>
      <c r="FM46" s="61"/>
      <c r="FN46" s="61"/>
      <c r="FO46" s="61"/>
      <c r="FP46" s="61"/>
      <c r="FQ46" s="61"/>
      <c r="FR46" s="61"/>
      <c r="FS46" s="61"/>
      <c r="FT46" s="61"/>
      <c r="FU46" s="61"/>
      <c r="FV46" s="61"/>
      <c r="FW46" s="61"/>
      <c r="FX46" s="61"/>
      <c r="FY46" s="61"/>
      <c r="FZ46" s="61"/>
      <c r="GA46" s="61"/>
      <c r="GB46" s="61"/>
      <c r="GC46" s="61"/>
      <c r="GD46" s="61"/>
      <c r="GE46" s="61"/>
      <c r="GF46" s="61"/>
      <c r="GG46" s="61"/>
      <c r="GH46" s="61"/>
      <c r="GI46" s="61"/>
      <c r="GJ46" s="61"/>
      <c r="GK46" s="61"/>
      <c r="GL46" s="61"/>
      <c r="GM46" s="61"/>
      <c r="GN46" s="61"/>
      <c r="GO46" s="61"/>
      <c r="GP46" s="61"/>
      <c r="GQ46" s="61"/>
      <c r="GR46" s="61"/>
      <c r="GS46" s="61"/>
      <c r="GT46" s="61"/>
      <c r="GU46" s="61"/>
      <c r="GV46" s="61"/>
      <c r="GW46" s="61"/>
      <c r="GX46" s="61"/>
      <c r="GY46" s="61"/>
      <c r="GZ46" s="61"/>
      <c r="HA46" s="61"/>
      <c r="HB46" s="61"/>
      <c r="HC46" s="61"/>
      <c r="HD46" s="61"/>
      <c r="HE46" s="61"/>
      <c r="HF46" s="61"/>
      <c r="HG46" s="61"/>
      <c r="HH46" s="61"/>
      <c r="HI46" s="61"/>
      <c r="HJ46" s="61"/>
      <c r="HK46" s="61"/>
      <c r="HL46" s="61"/>
      <c r="HM46" s="61"/>
      <c r="HN46" s="61"/>
      <c r="HO46" s="61"/>
      <c r="HP46" s="61"/>
      <c r="HQ46" s="61"/>
      <c r="HR46" s="61"/>
      <c r="HS46" s="61"/>
      <c r="HT46" s="61"/>
      <c r="HU46" s="61"/>
      <c r="HV46" s="61"/>
      <c r="HW46" s="61"/>
      <c r="HX46" s="61"/>
      <c r="HY46" s="61"/>
      <c r="HZ46" s="61"/>
      <c r="IA46" s="61"/>
      <c r="IB46" s="61"/>
      <c r="IC46" s="61"/>
      <c r="ID46" s="61"/>
      <c r="IE46" s="61"/>
      <c r="IF46" s="61"/>
      <c r="IG46" s="61"/>
      <c r="IH46" s="61"/>
      <c r="II46" s="61"/>
      <c r="IJ46" s="61"/>
      <c r="IK46" s="61"/>
      <c r="IL46" s="61"/>
      <c r="IM46" s="61"/>
      <c r="IN46" s="61"/>
      <c r="IO46" s="61"/>
      <c r="IP46" s="50"/>
      <c r="IQ46" s="50"/>
      <c r="IR46" s="50"/>
      <c r="IS46" s="50"/>
      <c r="IT46" s="50"/>
      <c r="IU46" s="50"/>
      <c r="IV46" s="50"/>
    </row>
    <row r="47" spans="1:256" s="51" customFormat="1" ht="12.75" x14ac:dyDescent="0.25">
      <c r="A47" s="63">
        <f ca="1">IF(ISERROR(VALUE(SUBSTITUTE(OFFSET(A47,-1,0,1,1),".",""))),1,IF(ISERROR(FIND("`",SUBSTITUTE(OFFSET(A47,-1,0,1,1),".","`",1))),VALUE(OFFSET(A47,-1,0,1,1))+1,VALUE(LEFT(OFFSET(A47,-1,0,1,1),FIND("`",SUBSTITUTE(OFFSET(A47,-1,0,1,1),".","`",1))-1))+1))</f>
        <v>4</v>
      </c>
      <c r="B47" s="64" t="s">
        <v>140</v>
      </c>
      <c r="C47" s="65"/>
      <c r="D47" s="43">
        <f>MIN(D48:D50)</f>
        <v>42586</v>
      </c>
      <c r="E47" s="44">
        <f t="shared" si="10"/>
        <v>42591</v>
      </c>
      <c r="F47" s="66">
        <f>MAX(E48:E50)-D47+1</f>
        <v>6</v>
      </c>
      <c r="G47" s="67">
        <f>SUMPRODUCT(F48:F50,G48:G50)/SUM(F48:F50)</f>
        <v>0</v>
      </c>
      <c r="H47" s="68">
        <f t="shared" si="5"/>
        <v>4</v>
      </c>
      <c r="I47" s="69">
        <f t="shared" si="16"/>
        <v>0</v>
      </c>
      <c r="J47" s="68">
        <f t="shared" si="17"/>
        <v>6</v>
      </c>
      <c r="IP47" s="50"/>
      <c r="IQ47" s="50"/>
      <c r="IR47" s="50"/>
      <c r="IS47" s="50"/>
      <c r="IT47" s="50"/>
      <c r="IU47" s="50"/>
      <c r="IV47" s="50"/>
    </row>
    <row r="48" spans="1:256" s="62" customFormat="1" ht="12.75" x14ac:dyDescent="0.25">
      <c r="A48" s="52" t="str">
        <f ca="1">IF(ISERROR(VALUE(SUBSTITUTE(OFFSET(A48,-1,0,1,1),".",""))),"0.1",IF(ISERROR(FIND("`",SUBSTITUTE(OFFSET(A48,-1,0,1,1),".","`",1))),OFFSET(A48,-1,0,1,1)&amp;".1",LEFT(OFFSET(A48,-1,0,1,1),FIND("`",SUBSTITUTE(OFFSET(A48,-1,0,1,1),".","`",1)))&amp;IF(ISERROR(FIND("`",SUBSTITUTE(OFFSET(A48,-1,0,1,1),".","`",2))),VALUE(RIGHT(OFFSET(A48,-1,0,1,1),LEN(OFFSET(A48,-1,0,1,1))-FIND("`",SUBSTITUTE(OFFSET(A48,-1,0,1,1),".","`",1))))+1,VALUE(MID(OFFSET(A48,-1,0,1,1),FIND("`",SUBSTITUTE(OFFSET(A48,-1,0,1,1),".","`",1))+1,(FIND("`",SUBSTITUTE(OFFSET(A48,-1,0,1,1),".","`",2))-FIND("`",SUBSTITUTE(OFFSET(A48,-1,0,1,1),".","`",1))-1)))+1)))</f>
        <v>4.1</v>
      </c>
      <c r="B48" s="53" t="s">
        <v>166</v>
      </c>
      <c r="C48" s="54" t="s">
        <v>83</v>
      </c>
      <c r="D48" s="55">
        <v>42586</v>
      </c>
      <c r="E48" s="56">
        <f t="shared" si="10"/>
        <v>42587</v>
      </c>
      <c r="F48" s="57">
        <v>2</v>
      </c>
      <c r="G48" s="58">
        <v>0</v>
      </c>
      <c r="H48" s="59">
        <f t="shared" si="5"/>
        <v>2</v>
      </c>
      <c r="I48" s="60">
        <f t="shared" si="16"/>
        <v>0</v>
      </c>
      <c r="J48" s="59">
        <f t="shared" si="17"/>
        <v>2</v>
      </c>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61"/>
      <c r="BX48" s="61"/>
      <c r="BY48" s="61"/>
      <c r="BZ48" s="61"/>
      <c r="CA48" s="61"/>
      <c r="CB48" s="61"/>
      <c r="CC48" s="61"/>
      <c r="CD48" s="61"/>
      <c r="CE48" s="61"/>
      <c r="CF48" s="61"/>
      <c r="CG48" s="61"/>
      <c r="CH48" s="61"/>
      <c r="CI48" s="61"/>
      <c r="CJ48" s="61"/>
      <c r="CK48" s="61"/>
      <c r="CL48" s="61"/>
      <c r="CM48" s="61"/>
      <c r="CN48" s="61"/>
      <c r="CO48" s="61"/>
      <c r="CP48" s="61"/>
      <c r="CQ48" s="61"/>
      <c r="CR48" s="61"/>
      <c r="CS48" s="61"/>
      <c r="CT48" s="61"/>
      <c r="CU48" s="61"/>
      <c r="CV48" s="61"/>
      <c r="CW48" s="61"/>
      <c r="CX48" s="61"/>
      <c r="CY48" s="61"/>
      <c r="CZ48" s="61"/>
      <c r="DA48" s="61"/>
      <c r="DB48" s="61"/>
      <c r="DC48" s="61"/>
      <c r="DD48" s="61"/>
      <c r="DE48" s="61"/>
      <c r="DF48" s="61"/>
      <c r="DG48" s="61"/>
      <c r="DH48" s="61"/>
      <c r="DI48" s="61"/>
      <c r="DJ48" s="61"/>
      <c r="DK48" s="61"/>
      <c r="DL48" s="61"/>
      <c r="DM48" s="61"/>
      <c r="DN48" s="61"/>
      <c r="DO48" s="61"/>
      <c r="DP48" s="61"/>
      <c r="DQ48" s="61"/>
      <c r="DR48" s="61"/>
      <c r="DS48" s="61"/>
      <c r="DT48" s="61"/>
      <c r="DU48" s="61"/>
      <c r="DV48" s="61"/>
      <c r="DW48" s="61"/>
      <c r="DX48" s="61"/>
      <c r="DY48" s="61"/>
      <c r="DZ48" s="61"/>
      <c r="EA48" s="61"/>
      <c r="EB48" s="61"/>
      <c r="EC48" s="61"/>
      <c r="ED48" s="61"/>
      <c r="EE48" s="61"/>
      <c r="EF48" s="61"/>
      <c r="EG48" s="61"/>
      <c r="EH48" s="61"/>
      <c r="EI48" s="61"/>
      <c r="EJ48" s="61"/>
      <c r="EK48" s="61"/>
      <c r="EL48" s="61"/>
      <c r="EM48" s="61"/>
      <c r="EN48" s="61"/>
      <c r="EO48" s="61"/>
      <c r="EP48" s="61"/>
      <c r="EQ48" s="61"/>
      <c r="ER48" s="61"/>
      <c r="ES48" s="61"/>
      <c r="ET48" s="61"/>
      <c r="EU48" s="61"/>
      <c r="EV48" s="61"/>
      <c r="EW48" s="61"/>
      <c r="EX48" s="61"/>
      <c r="EY48" s="61"/>
      <c r="EZ48" s="61"/>
      <c r="FA48" s="61"/>
      <c r="FB48" s="61"/>
      <c r="FC48" s="61"/>
      <c r="FD48" s="61"/>
      <c r="FE48" s="61"/>
      <c r="FF48" s="61"/>
      <c r="FG48" s="61"/>
      <c r="FH48" s="61"/>
      <c r="FI48" s="61"/>
      <c r="FJ48" s="61"/>
      <c r="FK48" s="61"/>
      <c r="FL48" s="61"/>
      <c r="FM48" s="61"/>
      <c r="FN48" s="61"/>
      <c r="FO48" s="61"/>
      <c r="FP48" s="61"/>
      <c r="FQ48" s="61"/>
      <c r="FR48" s="61"/>
      <c r="FS48" s="61"/>
      <c r="FT48" s="61"/>
      <c r="FU48" s="61"/>
      <c r="FV48" s="61"/>
      <c r="FW48" s="61"/>
      <c r="FX48" s="61"/>
      <c r="FY48" s="61"/>
      <c r="FZ48" s="61"/>
      <c r="GA48" s="61"/>
      <c r="GB48" s="61"/>
      <c r="GC48" s="61"/>
      <c r="GD48" s="61"/>
      <c r="GE48" s="61"/>
      <c r="GF48" s="61"/>
      <c r="GG48" s="61"/>
      <c r="GH48" s="61"/>
      <c r="GI48" s="61"/>
      <c r="GJ48" s="61"/>
      <c r="GK48" s="61"/>
      <c r="GL48" s="61"/>
      <c r="GM48" s="61"/>
      <c r="GN48" s="61"/>
      <c r="GO48" s="61"/>
      <c r="GP48" s="61"/>
      <c r="GQ48" s="61"/>
      <c r="GR48" s="61"/>
      <c r="GS48" s="61"/>
      <c r="GT48" s="61"/>
      <c r="GU48" s="61"/>
      <c r="GV48" s="61"/>
      <c r="GW48" s="61"/>
      <c r="GX48" s="61"/>
      <c r="GY48" s="61"/>
      <c r="GZ48" s="61"/>
      <c r="HA48" s="61"/>
      <c r="HB48" s="61"/>
      <c r="HC48" s="61"/>
      <c r="HD48" s="61"/>
      <c r="HE48" s="61"/>
      <c r="HF48" s="61"/>
      <c r="HG48" s="61"/>
      <c r="HH48" s="61"/>
      <c r="HI48" s="61"/>
      <c r="HJ48" s="61"/>
      <c r="HK48" s="61"/>
      <c r="HL48" s="61"/>
      <c r="HM48" s="61"/>
      <c r="HN48" s="61"/>
      <c r="HO48" s="61"/>
      <c r="HP48" s="61"/>
      <c r="HQ48" s="61"/>
      <c r="HR48" s="61"/>
      <c r="HS48" s="61"/>
      <c r="HT48" s="61"/>
      <c r="HU48" s="61"/>
      <c r="HV48" s="61"/>
      <c r="HW48" s="61"/>
      <c r="HX48" s="61"/>
      <c r="HY48" s="61"/>
      <c r="HZ48" s="61"/>
      <c r="IA48" s="61"/>
      <c r="IB48" s="61"/>
      <c r="IC48" s="61"/>
      <c r="ID48" s="61"/>
      <c r="IE48" s="61"/>
      <c r="IF48" s="61"/>
      <c r="IG48" s="61"/>
      <c r="IH48" s="61"/>
      <c r="II48" s="61"/>
      <c r="IJ48" s="61"/>
      <c r="IK48" s="61"/>
      <c r="IL48" s="61"/>
      <c r="IM48" s="61"/>
      <c r="IN48" s="61"/>
      <c r="IO48" s="61"/>
      <c r="IP48" s="50"/>
      <c r="IQ48" s="50"/>
      <c r="IR48" s="50"/>
      <c r="IS48" s="50"/>
      <c r="IT48" s="50"/>
      <c r="IU48" s="50"/>
      <c r="IV48" s="50"/>
    </row>
    <row r="49" spans="1:256" s="62" customFormat="1" ht="25.5" x14ac:dyDescent="0.25">
      <c r="A49" s="52" t="str">
        <f ca="1">IF(ISERROR(VALUE(SUBSTITUTE(OFFSET(A49,-1,0,1,1),".",""))),"0.1",IF(ISERROR(FIND("`",SUBSTITUTE(OFFSET(A49,-1,0,1,1),".","`",1))),OFFSET(A49,-1,0,1,1)&amp;".1",LEFT(OFFSET(A49,-1,0,1,1),FIND("`",SUBSTITUTE(OFFSET(A49,-1,0,1,1),".","`",1)))&amp;IF(ISERROR(FIND("`",SUBSTITUTE(OFFSET(A49,-1,0,1,1),".","`",2))),VALUE(RIGHT(OFFSET(A49,-1,0,1,1),LEN(OFFSET(A49,-1,0,1,1))-FIND("`",SUBSTITUTE(OFFSET(A49,-1,0,1,1),".","`",1))))+1,VALUE(MID(OFFSET(A49,-1,0,1,1),FIND("`",SUBSTITUTE(OFFSET(A49,-1,0,1,1),".","`",1))+1,(FIND("`",SUBSTITUTE(OFFSET(A49,-1,0,1,1),".","`",2))-FIND("`",SUBSTITUTE(OFFSET(A49,-1,0,1,1),".","`",1))-1)))+1)))</f>
        <v>4.2</v>
      </c>
      <c r="B49" s="53" t="s">
        <v>167</v>
      </c>
      <c r="C49" s="54" t="s">
        <v>83</v>
      </c>
      <c r="D49" s="55">
        <v>42590</v>
      </c>
      <c r="E49" s="56">
        <f t="shared" si="10"/>
        <v>42590</v>
      </c>
      <c r="F49" s="57">
        <v>1</v>
      </c>
      <c r="G49" s="58">
        <v>0</v>
      </c>
      <c r="H49" s="59">
        <f t="shared" si="5"/>
        <v>1</v>
      </c>
      <c r="I49" s="60">
        <f t="shared" si="16"/>
        <v>0</v>
      </c>
      <c r="J49" s="59">
        <f t="shared" si="17"/>
        <v>1</v>
      </c>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c r="BC49" s="61"/>
      <c r="BD49" s="61"/>
      <c r="BE49" s="61"/>
      <c r="BF49" s="61"/>
      <c r="BG49" s="61"/>
      <c r="BH49" s="61"/>
      <c r="BI49" s="61"/>
      <c r="BJ49" s="61"/>
      <c r="BK49" s="61"/>
      <c r="BL49" s="61"/>
      <c r="BM49" s="61"/>
      <c r="BN49" s="61"/>
      <c r="BO49" s="61"/>
      <c r="BP49" s="61"/>
      <c r="BQ49" s="61"/>
      <c r="BR49" s="61"/>
      <c r="BS49" s="61"/>
      <c r="BT49" s="61"/>
      <c r="BU49" s="61"/>
      <c r="BV49" s="61"/>
      <c r="BW49" s="61"/>
      <c r="BX49" s="61"/>
      <c r="BY49" s="61"/>
      <c r="BZ49" s="61"/>
      <c r="CA49" s="61"/>
      <c r="CB49" s="61"/>
      <c r="CC49" s="61"/>
      <c r="CD49" s="61"/>
      <c r="CE49" s="61"/>
      <c r="CF49" s="61"/>
      <c r="CG49" s="61"/>
      <c r="CH49" s="61"/>
      <c r="CI49" s="61"/>
      <c r="CJ49" s="61"/>
      <c r="CK49" s="61"/>
      <c r="CL49" s="61"/>
      <c r="CM49" s="61"/>
      <c r="CN49" s="61"/>
      <c r="CO49" s="61"/>
      <c r="CP49" s="61"/>
      <c r="CQ49" s="61"/>
      <c r="CR49" s="61"/>
      <c r="CS49" s="61"/>
      <c r="CT49" s="61"/>
      <c r="CU49" s="61"/>
      <c r="CV49" s="61"/>
      <c r="CW49" s="61"/>
      <c r="CX49" s="61"/>
      <c r="CY49" s="61"/>
      <c r="CZ49" s="61"/>
      <c r="DA49" s="61"/>
      <c r="DB49" s="61"/>
      <c r="DC49" s="61"/>
      <c r="DD49" s="61"/>
      <c r="DE49" s="61"/>
      <c r="DF49" s="61"/>
      <c r="DG49" s="61"/>
      <c r="DH49" s="61"/>
      <c r="DI49" s="61"/>
      <c r="DJ49" s="61"/>
      <c r="DK49" s="61"/>
      <c r="DL49" s="61"/>
      <c r="DM49" s="61"/>
      <c r="DN49" s="61"/>
      <c r="DO49" s="61"/>
      <c r="DP49" s="61"/>
      <c r="DQ49" s="61"/>
      <c r="DR49" s="61"/>
      <c r="DS49" s="61"/>
      <c r="DT49" s="61"/>
      <c r="DU49" s="61"/>
      <c r="DV49" s="61"/>
      <c r="DW49" s="61"/>
      <c r="DX49" s="61"/>
      <c r="DY49" s="61"/>
      <c r="DZ49" s="61"/>
      <c r="EA49" s="61"/>
      <c r="EB49" s="61"/>
      <c r="EC49" s="61"/>
      <c r="ED49" s="61"/>
      <c r="EE49" s="61"/>
      <c r="EF49" s="61"/>
      <c r="EG49" s="61"/>
      <c r="EH49" s="61"/>
      <c r="EI49" s="61"/>
      <c r="EJ49" s="61"/>
      <c r="EK49" s="61"/>
      <c r="EL49" s="61"/>
      <c r="EM49" s="61"/>
      <c r="EN49" s="61"/>
      <c r="EO49" s="61"/>
      <c r="EP49" s="61"/>
      <c r="EQ49" s="61"/>
      <c r="ER49" s="61"/>
      <c r="ES49" s="61"/>
      <c r="ET49" s="61"/>
      <c r="EU49" s="61"/>
      <c r="EV49" s="61"/>
      <c r="EW49" s="61"/>
      <c r="EX49" s="61"/>
      <c r="EY49" s="61"/>
      <c r="EZ49" s="61"/>
      <c r="FA49" s="61"/>
      <c r="FB49" s="61"/>
      <c r="FC49" s="61"/>
      <c r="FD49" s="61"/>
      <c r="FE49" s="61"/>
      <c r="FF49" s="61"/>
      <c r="FG49" s="61"/>
      <c r="FH49" s="61"/>
      <c r="FI49" s="61"/>
      <c r="FJ49" s="61"/>
      <c r="FK49" s="61"/>
      <c r="FL49" s="61"/>
      <c r="FM49" s="61"/>
      <c r="FN49" s="61"/>
      <c r="FO49" s="61"/>
      <c r="FP49" s="61"/>
      <c r="FQ49" s="61"/>
      <c r="FR49" s="61"/>
      <c r="FS49" s="61"/>
      <c r="FT49" s="61"/>
      <c r="FU49" s="61"/>
      <c r="FV49" s="61"/>
      <c r="FW49" s="61"/>
      <c r="FX49" s="61"/>
      <c r="FY49" s="61"/>
      <c r="FZ49" s="61"/>
      <c r="GA49" s="61"/>
      <c r="GB49" s="61"/>
      <c r="GC49" s="61"/>
      <c r="GD49" s="61"/>
      <c r="GE49" s="61"/>
      <c r="GF49" s="61"/>
      <c r="GG49" s="61"/>
      <c r="GH49" s="61"/>
      <c r="GI49" s="61"/>
      <c r="GJ49" s="61"/>
      <c r="GK49" s="61"/>
      <c r="GL49" s="61"/>
      <c r="GM49" s="61"/>
      <c r="GN49" s="61"/>
      <c r="GO49" s="61"/>
      <c r="GP49" s="61"/>
      <c r="GQ49" s="61"/>
      <c r="GR49" s="61"/>
      <c r="GS49" s="61"/>
      <c r="GT49" s="61"/>
      <c r="GU49" s="61"/>
      <c r="GV49" s="61"/>
      <c r="GW49" s="61"/>
      <c r="GX49" s="61"/>
      <c r="GY49" s="61"/>
      <c r="GZ49" s="61"/>
      <c r="HA49" s="61"/>
      <c r="HB49" s="61"/>
      <c r="HC49" s="61"/>
      <c r="HD49" s="61"/>
      <c r="HE49" s="61"/>
      <c r="HF49" s="61"/>
      <c r="HG49" s="61"/>
      <c r="HH49" s="61"/>
      <c r="HI49" s="61"/>
      <c r="HJ49" s="61"/>
      <c r="HK49" s="61"/>
      <c r="HL49" s="61"/>
      <c r="HM49" s="61"/>
      <c r="HN49" s="61"/>
      <c r="HO49" s="61"/>
      <c r="HP49" s="61"/>
      <c r="HQ49" s="61"/>
      <c r="HR49" s="61"/>
      <c r="HS49" s="61"/>
      <c r="HT49" s="61"/>
      <c r="HU49" s="61"/>
      <c r="HV49" s="61"/>
      <c r="HW49" s="61"/>
      <c r="HX49" s="61"/>
      <c r="HY49" s="61"/>
      <c r="HZ49" s="61"/>
      <c r="IA49" s="61"/>
      <c r="IB49" s="61"/>
      <c r="IC49" s="61"/>
      <c r="ID49" s="61"/>
      <c r="IE49" s="61"/>
      <c r="IF49" s="61"/>
      <c r="IG49" s="61"/>
      <c r="IH49" s="61"/>
      <c r="II49" s="61"/>
      <c r="IJ49" s="61"/>
      <c r="IK49" s="61"/>
      <c r="IL49" s="61"/>
      <c r="IM49" s="61"/>
      <c r="IN49" s="61"/>
      <c r="IO49" s="61"/>
      <c r="IP49" s="50"/>
      <c r="IQ49" s="50"/>
      <c r="IR49" s="50"/>
      <c r="IS49" s="50"/>
      <c r="IT49" s="50"/>
      <c r="IU49" s="50"/>
      <c r="IV49" s="50"/>
    </row>
    <row r="50" spans="1:256" s="62" customFormat="1" ht="12.75" x14ac:dyDescent="0.25">
      <c r="A50" s="52" t="str">
        <f ca="1">IF(ISERROR(VALUE(SUBSTITUTE(OFFSET(A50,-1,0,1,1),".",""))),"0.1",IF(ISERROR(FIND("`",SUBSTITUTE(OFFSET(A50,-1,0,1,1),".","`",1))),OFFSET(A50,-1,0,1,1)&amp;".1",LEFT(OFFSET(A50,-1,0,1,1),FIND("`",SUBSTITUTE(OFFSET(A50,-1,0,1,1),".","`",1)))&amp;IF(ISERROR(FIND("`",SUBSTITUTE(OFFSET(A50,-1,0,1,1),".","`",2))),VALUE(RIGHT(OFFSET(A50,-1,0,1,1),LEN(OFFSET(A50,-1,0,1,1))-FIND("`",SUBSTITUTE(OFFSET(A50,-1,0,1,1),".","`",1))))+1,VALUE(MID(OFFSET(A50,-1,0,1,1),FIND("`",SUBSTITUTE(OFFSET(A50,-1,0,1,1),".","`",1))+1,(FIND("`",SUBSTITUTE(OFFSET(A50,-1,0,1,1),".","`",2))-FIND("`",SUBSTITUTE(OFFSET(A50,-1,0,1,1),".","`",1))-1)))+1)))</f>
        <v>4.3</v>
      </c>
      <c r="B50" s="53" t="s">
        <v>168</v>
      </c>
      <c r="C50" s="54" t="s">
        <v>83</v>
      </c>
      <c r="D50" s="55">
        <v>42591</v>
      </c>
      <c r="E50" s="56">
        <f t="shared" si="10"/>
        <v>42591</v>
      </c>
      <c r="F50" s="57">
        <v>1</v>
      </c>
      <c r="G50" s="58">
        <v>0</v>
      </c>
      <c r="H50" s="59">
        <f t="shared" si="5"/>
        <v>1</v>
      </c>
      <c r="I50" s="60">
        <f t="shared" si="16"/>
        <v>0</v>
      </c>
      <c r="J50" s="59">
        <f t="shared" si="17"/>
        <v>1</v>
      </c>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1"/>
      <c r="BR50" s="61"/>
      <c r="BS50" s="61"/>
      <c r="BT50" s="61"/>
      <c r="BU50" s="61"/>
      <c r="BV50" s="61"/>
      <c r="BW50" s="61"/>
      <c r="BX50" s="61"/>
      <c r="BY50" s="61"/>
      <c r="BZ50" s="61"/>
      <c r="CA50" s="61"/>
      <c r="CB50" s="61"/>
      <c r="CC50" s="61"/>
      <c r="CD50" s="61"/>
      <c r="CE50" s="61"/>
      <c r="CF50" s="61"/>
      <c r="CG50" s="61"/>
      <c r="CH50" s="61"/>
      <c r="CI50" s="61"/>
      <c r="CJ50" s="61"/>
      <c r="CK50" s="61"/>
      <c r="CL50" s="61"/>
      <c r="CM50" s="61"/>
      <c r="CN50" s="61"/>
      <c r="CO50" s="61"/>
      <c r="CP50" s="61"/>
      <c r="CQ50" s="61"/>
      <c r="CR50" s="61"/>
      <c r="CS50" s="61"/>
      <c r="CT50" s="61"/>
      <c r="CU50" s="61"/>
      <c r="CV50" s="61"/>
      <c r="CW50" s="61"/>
      <c r="CX50" s="61"/>
      <c r="CY50" s="61"/>
      <c r="CZ50" s="61"/>
      <c r="DA50" s="61"/>
      <c r="DB50" s="61"/>
      <c r="DC50" s="61"/>
      <c r="DD50" s="61"/>
      <c r="DE50" s="61"/>
      <c r="DF50" s="61"/>
      <c r="DG50" s="61"/>
      <c r="DH50" s="61"/>
      <c r="DI50" s="61"/>
      <c r="DJ50" s="61"/>
      <c r="DK50" s="61"/>
      <c r="DL50" s="61"/>
      <c r="DM50" s="61"/>
      <c r="DN50" s="61"/>
      <c r="DO50" s="61"/>
      <c r="DP50" s="61"/>
      <c r="DQ50" s="61"/>
      <c r="DR50" s="61"/>
      <c r="DS50" s="61"/>
      <c r="DT50" s="61"/>
      <c r="DU50" s="61"/>
      <c r="DV50" s="61"/>
      <c r="DW50" s="61"/>
      <c r="DX50" s="61"/>
      <c r="DY50" s="61"/>
      <c r="DZ50" s="61"/>
      <c r="EA50" s="61"/>
      <c r="EB50" s="61"/>
      <c r="EC50" s="61"/>
      <c r="ED50" s="61"/>
      <c r="EE50" s="61"/>
      <c r="EF50" s="61"/>
      <c r="EG50" s="61"/>
      <c r="EH50" s="61"/>
      <c r="EI50" s="61"/>
      <c r="EJ50" s="61"/>
      <c r="EK50" s="61"/>
      <c r="EL50" s="61"/>
      <c r="EM50" s="61"/>
      <c r="EN50" s="61"/>
      <c r="EO50" s="61"/>
      <c r="EP50" s="61"/>
      <c r="EQ50" s="61"/>
      <c r="ER50" s="61"/>
      <c r="ES50" s="61"/>
      <c r="ET50" s="61"/>
      <c r="EU50" s="61"/>
      <c r="EV50" s="61"/>
      <c r="EW50" s="61"/>
      <c r="EX50" s="61"/>
      <c r="EY50" s="61"/>
      <c r="EZ50" s="61"/>
      <c r="FA50" s="61"/>
      <c r="FB50" s="61"/>
      <c r="FC50" s="61"/>
      <c r="FD50" s="61"/>
      <c r="FE50" s="61"/>
      <c r="FF50" s="61"/>
      <c r="FG50" s="61"/>
      <c r="FH50" s="61"/>
      <c r="FI50" s="61"/>
      <c r="FJ50" s="61"/>
      <c r="FK50" s="61"/>
      <c r="FL50" s="61"/>
      <c r="FM50" s="61"/>
      <c r="FN50" s="61"/>
      <c r="FO50" s="61"/>
      <c r="FP50" s="61"/>
      <c r="FQ50" s="61"/>
      <c r="FR50" s="61"/>
      <c r="FS50" s="61"/>
      <c r="FT50" s="61"/>
      <c r="FU50" s="61"/>
      <c r="FV50" s="61"/>
      <c r="FW50" s="61"/>
      <c r="FX50" s="61"/>
      <c r="FY50" s="61"/>
      <c r="FZ50" s="61"/>
      <c r="GA50" s="61"/>
      <c r="GB50" s="61"/>
      <c r="GC50" s="61"/>
      <c r="GD50" s="61"/>
      <c r="GE50" s="61"/>
      <c r="GF50" s="61"/>
      <c r="GG50" s="61"/>
      <c r="GH50" s="61"/>
      <c r="GI50" s="61"/>
      <c r="GJ50" s="61"/>
      <c r="GK50" s="61"/>
      <c r="GL50" s="61"/>
      <c r="GM50" s="61"/>
      <c r="GN50" s="61"/>
      <c r="GO50" s="61"/>
      <c r="GP50" s="61"/>
      <c r="GQ50" s="61"/>
      <c r="GR50" s="61"/>
      <c r="GS50" s="61"/>
      <c r="GT50" s="61"/>
      <c r="GU50" s="61"/>
      <c r="GV50" s="61"/>
      <c r="GW50" s="61"/>
      <c r="GX50" s="61"/>
      <c r="GY50" s="61"/>
      <c r="GZ50" s="61"/>
      <c r="HA50" s="61"/>
      <c r="HB50" s="61"/>
      <c r="HC50" s="61"/>
      <c r="HD50" s="61"/>
      <c r="HE50" s="61"/>
      <c r="HF50" s="61"/>
      <c r="HG50" s="61"/>
      <c r="HH50" s="61"/>
      <c r="HI50" s="61"/>
      <c r="HJ50" s="61"/>
      <c r="HK50" s="61"/>
      <c r="HL50" s="61"/>
      <c r="HM50" s="61"/>
      <c r="HN50" s="61"/>
      <c r="HO50" s="61"/>
      <c r="HP50" s="61"/>
      <c r="HQ50" s="61"/>
      <c r="HR50" s="61"/>
      <c r="HS50" s="61"/>
      <c r="HT50" s="61"/>
      <c r="HU50" s="61"/>
      <c r="HV50" s="61"/>
      <c r="HW50" s="61"/>
      <c r="HX50" s="61"/>
      <c r="HY50" s="61"/>
      <c r="HZ50" s="61"/>
      <c r="IA50" s="61"/>
      <c r="IB50" s="61"/>
      <c r="IC50" s="61"/>
      <c r="ID50" s="61"/>
      <c r="IE50" s="61"/>
      <c r="IF50" s="61"/>
      <c r="IG50" s="61"/>
      <c r="IH50" s="61"/>
      <c r="II50" s="61"/>
      <c r="IJ50" s="61"/>
      <c r="IK50" s="61"/>
      <c r="IL50" s="61"/>
      <c r="IM50" s="61"/>
      <c r="IN50" s="61"/>
      <c r="IO50" s="61"/>
      <c r="IP50" s="50"/>
      <c r="IQ50" s="50"/>
      <c r="IR50" s="50"/>
      <c r="IS50" s="50"/>
      <c r="IT50" s="50"/>
      <c r="IU50" s="50"/>
      <c r="IV50" s="50"/>
    </row>
    <row r="51" spans="1:256" s="51" customFormat="1" ht="12.75" x14ac:dyDescent="0.25">
      <c r="A51" s="63">
        <f ca="1">IF(ISERROR(VALUE(SUBSTITUTE(OFFSET(A51,-1,0,1,1),".",""))),1,IF(ISERROR(FIND("`",SUBSTITUTE(OFFSET(A51,-1,0,1,1),".","`",1))),VALUE(OFFSET(A51,-1,0,1,1))+1,VALUE(LEFT(OFFSET(A51,-1,0,1,1),FIND("`",SUBSTITUTE(OFFSET(A51,-1,0,1,1),".","`",1))-1))+1))</f>
        <v>5</v>
      </c>
      <c r="B51" s="64" t="s">
        <v>148</v>
      </c>
      <c r="C51" s="65"/>
      <c r="D51" s="74">
        <v>42599</v>
      </c>
      <c r="E51" s="75">
        <f>D51+F51-1</f>
        <v>42599</v>
      </c>
      <c r="F51" s="66">
        <f>MAX(E52:E57)-D51+1</f>
        <v>1</v>
      </c>
      <c r="G51" s="67">
        <f>SUMPRODUCT(F52:F57,G52:G57)/SUM(F52:F57)</f>
        <v>0</v>
      </c>
      <c r="H51" s="68">
        <f>NETWORKDAYS(D51,E51)</f>
        <v>1</v>
      </c>
      <c r="I51" s="69">
        <f t="shared" si="16"/>
        <v>0</v>
      </c>
      <c r="J51" s="68">
        <f t="shared" si="17"/>
        <v>1</v>
      </c>
      <c r="IP51" s="50"/>
      <c r="IQ51" s="50"/>
      <c r="IR51" s="50"/>
      <c r="IS51" s="50"/>
      <c r="IT51" s="50"/>
      <c r="IU51" s="50"/>
      <c r="IV51" s="50"/>
    </row>
    <row r="52" spans="1:256" s="62" customFormat="1" ht="12.75" x14ac:dyDescent="0.25">
      <c r="A52" s="52" t="str">
        <f ca="1">IF(ISERROR(VALUE(SUBSTITUTE(OFFSET(A52,-1,0,1,1),".",""))),"0.1",IF(ISERROR(FIND("`",SUBSTITUTE(OFFSET(A52,-1,0,1,1),".","`",1))),OFFSET(A52,-1,0,1,1)&amp;".1",LEFT(OFFSET(A52,-1,0,1,1),FIND("`",SUBSTITUTE(OFFSET(A52,-1,0,1,1),".","`",1)))&amp;IF(ISERROR(FIND("`",SUBSTITUTE(OFFSET(A52,-1,0,1,1),".","`",2))),VALUE(RIGHT(OFFSET(A52,-1,0,1,1),LEN(OFFSET(A52,-1,0,1,1))-FIND("`",SUBSTITUTE(OFFSET(A52,-1,0,1,1),".","`",1))))+1,VALUE(MID(OFFSET(A52,-1,0,1,1),FIND("`",SUBSTITUTE(OFFSET(A52,-1,0,1,1),".","`",1))+1,(FIND("`",SUBSTITUTE(OFFSET(A52,-1,0,1,1),".","`",2))-FIND("`",SUBSTITUTE(OFFSET(A52,-1,0,1,1),".","`",1))-1)))+1)))</f>
        <v>5.1</v>
      </c>
      <c r="B52" s="53" t="s">
        <v>174</v>
      </c>
      <c r="C52" s="54"/>
      <c r="D52" s="55">
        <v>42599</v>
      </c>
      <c r="E52" s="56">
        <f>D52+F52-1</f>
        <v>42599</v>
      </c>
      <c r="F52" s="57">
        <v>1</v>
      </c>
      <c r="G52" s="58">
        <v>0</v>
      </c>
      <c r="H52" s="59">
        <f>NETWORKDAYS(D52,E52)</f>
        <v>1</v>
      </c>
      <c r="I52" s="60">
        <f t="shared" si="16"/>
        <v>0</v>
      </c>
      <c r="J52" s="59">
        <f t="shared" si="17"/>
        <v>1</v>
      </c>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1"/>
      <c r="BR52" s="61"/>
      <c r="BS52" s="61"/>
      <c r="BT52" s="61"/>
      <c r="BU52" s="61"/>
      <c r="BV52" s="61"/>
      <c r="BW52" s="61"/>
      <c r="BX52" s="61"/>
      <c r="BY52" s="61"/>
      <c r="BZ52" s="61"/>
      <c r="CA52" s="61"/>
      <c r="CB52" s="61"/>
      <c r="CC52" s="61"/>
      <c r="CD52" s="61"/>
      <c r="CE52" s="61"/>
      <c r="CF52" s="61"/>
      <c r="CG52" s="61"/>
      <c r="CH52" s="61"/>
      <c r="CI52" s="61"/>
      <c r="CJ52" s="61"/>
      <c r="CK52" s="61"/>
      <c r="CL52" s="61"/>
      <c r="CM52" s="61"/>
      <c r="CN52" s="61"/>
      <c r="CO52" s="61"/>
      <c r="CP52" s="61"/>
      <c r="CQ52" s="61"/>
      <c r="CR52" s="61"/>
      <c r="CS52" s="61"/>
      <c r="CT52" s="61"/>
      <c r="CU52" s="61"/>
      <c r="CV52" s="61"/>
      <c r="CW52" s="61"/>
      <c r="CX52" s="61"/>
      <c r="CY52" s="61"/>
      <c r="CZ52" s="61"/>
      <c r="DA52" s="61"/>
      <c r="DB52" s="61"/>
      <c r="DC52" s="61"/>
      <c r="DD52" s="61"/>
      <c r="DE52" s="61"/>
      <c r="DF52" s="61"/>
      <c r="DG52" s="61"/>
      <c r="DH52" s="61"/>
      <c r="DI52" s="61"/>
      <c r="DJ52" s="61"/>
      <c r="DK52" s="61"/>
      <c r="DL52" s="61"/>
      <c r="DM52" s="61"/>
      <c r="DN52" s="61"/>
      <c r="DO52" s="61"/>
      <c r="DP52" s="61"/>
      <c r="DQ52" s="61"/>
      <c r="DR52" s="61"/>
      <c r="DS52" s="61"/>
      <c r="DT52" s="61"/>
      <c r="DU52" s="61"/>
      <c r="DV52" s="61"/>
      <c r="DW52" s="61"/>
      <c r="DX52" s="61"/>
      <c r="DY52" s="61"/>
      <c r="DZ52" s="61"/>
      <c r="EA52" s="61"/>
      <c r="EB52" s="61"/>
      <c r="EC52" s="61"/>
      <c r="ED52" s="61"/>
      <c r="EE52" s="61"/>
      <c r="EF52" s="61"/>
      <c r="EG52" s="61"/>
      <c r="EH52" s="61"/>
      <c r="EI52" s="61"/>
      <c r="EJ52" s="61"/>
      <c r="EK52" s="61"/>
      <c r="EL52" s="61"/>
      <c r="EM52" s="61"/>
      <c r="EN52" s="61"/>
      <c r="EO52" s="61"/>
      <c r="EP52" s="61"/>
      <c r="EQ52" s="61"/>
      <c r="ER52" s="61"/>
      <c r="ES52" s="61"/>
      <c r="ET52" s="61"/>
      <c r="EU52" s="61"/>
      <c r="EV52" s="61"/>
      <c r="EW52" s="61"/>
      <c r="EX52" s="61"/>
      <c r="EY52" s="61"/>
      <c r="EZ52" s="61"/>
      <c r="FA52" s="61"/>
      <c r="FB52" s="61"/>
      <c r="FC52" s="61"/>
      <c r="FD52" s="61"/>
      <c r="FE52" s="61"/>
      <c r="FF52" s="61"/>
      <c r="FG52" s="61"/>
      <c r="FH52" s="61"/>
      <c r="FI52" s="61"/>
      <c r="FJ52" s="61"/>
      <c r="FK52" s="61"/>
      <c r="FL52" s="61"/>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c r="GK52" s="61"/>
      <c r="GL52" s="61"/>
      <c r="GM52" s="61"/>
      <c r="GN52" s="61"/>
      <c r="GO52" s="61"/>
      <c r="GP52" s="61"/>
      <c r="GQ52" s="61"/>
      <c r="GR52" s="61"/>
      <c r="GS52" s="61"/>
      <c r="GT52" s="61"/>
      <c r="GU52" s="61"/>
      <c r="GV52" s="61"/>
      <c r="GW52" s="61"/>
      <c r="GX52" s="61"/>
      <c r="GY52" s="61"/>
      <c r="GZ52" s="61"/>
      <c r="HA52" s="61"/>
      <c r="HB52" s="61"/>
      <c r="HC52" s="61"/>
      <c r="HD52" s="61"/>
      <c r="HE52" s="61"/>
      <c r="HF52" s="61"/>
      <c r="HG52" s="61"/>
      <c r="HH52" s="61"/>
      <c r="HI52" s="61"/>
      <c r="HJ52" s="61"/>
      <c r="HK52" s="61"/>
      <c r="HL52" s="61"/>
      <c r="HM52" s="61"/>
      <c r="HN52" s="61"/>
      <c r="HO52" s="61"/>
      <c r="HP52" s="61"/>
      <c r="HQ52" s="61"/>
      <c r="HR52" s="61"/>
      <c r="HS52" s="61"/>
      <c r="HT52" s="61"/>
      <c r="HU52" s="61"/>
      <c r="HV52" s="61"/>
      <c r="HW52" s="61"/>
      <c r="HX52" s="61"/>
      <c r="HY52" s="61"/>
      <c r="HZ52" s="61"/>
      <c r="IA52" s="61"/>
      <c r="IB52" s="61"/>
      <c r="IC52" s="61"/>
      <c r="ID52" s="61"/>
      <c r="IE52" s="61"/>
      <c r="IF52" s="61"/>
      <c r="IG52" s="61"/>
      <c r="IH52" s="61"/>
      <c r="II52" s="61"/>
      <c r="IJ52" s="61"/>
      <c r="IK52" s="61"/>
      <c r="IL52" s="61"/>
      <c r="IM52" s="61"/>
      <c r="IN52" s="61"/>
      <c r="IO52" s="61"/>
      <c r="IP52" s="50"/>
      <c r="IQ52" s="50"/>
      <c r="IR52" s="50"/>
      <c r="IS52" s="50"/>
      <c r="IT52" s="50"/>
      <c r="IU52" s="50"/>
      <c r="IV52" s="50"/>
    </row>
    <row r="53" spans="1:256" s="84" customFormat="1" ht="12.75" customHeight="1" x14ac:dyDescent="0.2">
      <c r="A53" s="285"/>
      <c r="B53" s="285"/>
      <c r="C53" s="285"/>
      <c r="D53" s="285"/>
      <c r="E53" s="285"/>
      <c r="F53" s="285"/>
      <c r="G53" s="285"/>
      <c r="H53" s="285"/>
      <c r="I53" s="285"/>
      <c r="J53" s="285"/>
      <c r="K53" s="285"/>
      <c r="L53" s="285"/>
      <c r="M53" s="285"/>
      <c r="N53" s="285"/>
      <c r="O53" s="285"/>
      <c r="P53" s="285"/>
      <c r="Q53" s="285"/>
      <c r="R53" s="285"/>
      <c r="S53" s="285"/>
      <c r="T53" s="285"/>
      <c r="U53" s="285"/>
      <c r="V53" s="285"/>
      <c r="W53" s="285"/>
      <c r="X53" s="285"/>
      <c r="Y53" s="285"/>
      <c r="Z53" s="285"/>
      <c r="AA53" s="285"/>
      <c r="AB53" s="285"/>
      <c r="AC53" s="285"/>
      <c r="AD53" s="285"/>
      <c r="AE53" s="285"/>
      <c r="AF53" s="285"/>
      <c r="AG53" s="285"/>
      <c r="AH53" s="285"/>
      <c r="AI53" s="285"/>
      <c r="AJ53" s="285"/>
      <c r="AK53" s="285"/>
      <c r="AL53" s="285"/>
      <c r="AM53" s="285"/>
      <c r="AN53" s="285"/>
      <c r="AO53" s="285"/>
      <c r="AP53" s="285"/>
      <c r="AQ53" s="285"/>
      <c r="AR53" s="285"/>
      <c r="AS53" s="285"/>
      <c r="AT53" s="285"/>
      <c r="AU53" s="285"/>
      <c r="AV53" s="285"/>
      <c r="AW53" s="285"/>
      <c r="AX53" s="285"/>
      <c r="AY53" s="285"/>
      <c r="AZ53" s="285"/>
      <c r="BA53" s="285"/>
      <c r="BB53" s="285"/>
      <c r="BC53" s="285"/>
      <c r="BD53" s="285"/>
      <c r="BE53" s="285"/>
      <c r="BF53" s="285"/>
      <c r="BG53" s="285"/>
      <c r="BH53" s="285"/>
      <c r="BI53" s="285"/>
      <c r="BJ53" s="285"/>
      <c r="BK53" s="285"/>
      <c r="BL53" s="285"/>
      <c r="BM53" s="285"/>
      <c r="BN53" s="285"/>
      <c r="BO53" s="285"/>
      <c r="BP53" s="285"/>
      <c r="BQ53" s="285"/>
      <c r="BR53" s="285"/>
      <c r="BS53" s="285"/>
      <c r="BT53" s="285"/>
      <c r="BU53" s="285"/>
      <c r="BV53" s="285"/>
      <c r="BW53" s="285"/>
      <c r="BX53" s="285"/>
      <c r="BY53" s="285"/>
      <c r="BZ53" s="285"/>
      <c r="CA53" s="285"/>
      <c r="CB53" s="285"/>
      <c r="CC53" s="285"/>
      <c r="CD53" s="285"/>
      <c r="CE53" s="285"/>
      <c r="CF53" s="285"/>
      <c r="CG53" s="285"/>
      <c r="CH53" s="285"/>
      <c r="CI53" s="285"/>
      <c r="CJ53" s="285"/>
      <c r="CK53" s="285"/>
      <c r="CL53" s="285"/>
      <c r="CM53" s="285"/>
      <c r="CN53" s="285"/>
      <c r="CO53" s="285"/>
      <c r="CP53" s="285"/>
      <c r="CQ53" s="285"/>
      <c r="CR53" s="285"/>
      <c r="CS53" s="285"/>
      <c r="CT53" s="285"/>
      <c r="CU53" s="285"/>
      <c r="CV53" s="285"/>
      <c r="CW53" s="285"/>
      <c r="CX53" s="285"/>
      <c r="CY53" s="285"/>
      <c r="CZ53" s="285"/>
      <c r="DA53" s="285"/>
      <c r="DB53" s="285"/>
      <c r="DC53" s="285"/>
      <c r="DD53" s="285"/>
      <c r="DE53" s="285"/>
      <c r="DF53" s="285"/>
      <c r="DG53" s="285"/>
      <c r="DH53" s="285"/>
      <c r="DI53" s="285"/>
      <c r="DJ53" s="285"/>
      <c r="DK53" s="285"/>
      <c r="DL53" s="285"/>
      <c r="DM53" s="285"/>
      <c r="DN53" s="285"/>
      <c r="DO53" s="285"/>
      <c r="DP53" s="285"/>
      <c r="DQ53" s="285"/>
      <c r="DR53" s="285"/>
      <c r="DS53" s="285"/>
      <c r="DT53" s="285"/>
      <c r="DU53" s="285"/>
      <c r="DV53" s="285"/>
      <c r="DW53" s="285"/>
      <c r="DX53" s="285"/>
      <c r="DY53" s="285"/>
      <c r="DZ53" s="285"/>
      <c r="EA53" s="285"/>
      <c r="EB53" s="285"/>
      <c r="EC53" s="285"/>
      <c r="ED53" s="285"/>
      <c r="EE53" s="285"/>
      <c r="EF53" s="285"/>
      <c r="EG53" s="285"/>
      <c r="EH53" s="285"/>
      <c r="EI53" s="285"/>
      <c r="EJ53" s="285"/>
      <c r="EK53" s="285"/>
      <c r="EL53" s="285"/>
      <c r="EM53" s="285"/>
      <c r="EN53" s="285"/>
      <c r="EO53" s="285"/>
      <c r="EP53" s="285"/>
      <c r="EQ53" s="285"/>
      <c r="ER53" s="285"/>
      <c r="ES53" s="285"/>
      <c r="ET53" s="285"/>
      <c r="EU53" s="285"/>
      <c r="EV53" s="285"/>
      <c r="EW53" s="285"/>
      <c r="EX53" s="285"/>
      <c r="EY53" s="285"/>
      <c r="EZ53" s="285"/>
      <c r="FA53" s="285"/>
      <c r="FB53" s="285"/>
      <c r="FC53" s="285"/>
      <c r="FD53" s="285"/>
      <c r="FE53" s="285"/>
      <c r="FF53" s="285"/>
      <c r="FG53" s="285"/>
      <c r="FH53" s="285"/>
      <c r="FI53" s="285"/>
      <c r="FJ53" s="285"/>
      <c r="FK53" s="285"/>
      <c r="FL53" s="285"/>
      <c r="FM53" s="285"/>
      <c r="FN53" s="285"/>
      <c r="FO53" s="285"/>
      <c r="FP53" s="285"/>
      <c r="FQ53" s="285"/>
      <c r="FR53" s="285"/>
      <c r="FS53" s="285"/>
      <c r="FT53" s="285"/>
      <c r="FU53" s="285"/>
      <c r="FV53" s="285"/>
      <c r="FW53" s="285"/>
      <c r="FX53" s="285"/>
      <c r="FY53" s="285"/>
      <c r="FZ53" s="285"/>
      <c r="GA53" s="285"/>
      <c r="GB53" s="285"/>
      <c r="GC53" s="285"/>
      <c r="GD53" s="83"/>
      <c r="GE53" s="50"/>
      <c r="GF53" s="50"/>
      <c r="GG53" s="50"/>
      <c r="GH53" s="50"/>
      <c r="GI53" s="50"/>
      <c r="GJ53" s="50"/>
      <c r="GK53" s="50"/>
      <c r="GL53" s="50"/>
      <c r="GM53" s="50"/>
      <c r="GN53" s="50"/>
      <c r="GO53" s="50"/>
      <c r="GP53" s="50"/>
      <c r="GQ53" s="50"/>
      <c r="GR53" s="50"/>
      <c r="GS53" s="50"/>
      <c r="GT53" s="50"/>
      <c r="GU53" s="50"/>
      <c r="GV53" s="50"/>
      <c r="GW53" s="50"/>
      <c r="GX53" s="50"/>
      <c r="GY53" s="50"/>
      <c r="GZ53" s="50"/>
      <c r="HA53" s="50"/>
      <c r="HB53" s="50"/>
      <c r="HC53" s="50"/>
      <c r="HD53" s="50"/>
      <c r="HE53" s="50"/>
      <c r="HF53" s="50"/>
      <c r="HG53" s="50"/>
      <c r="HH53" s="50"/>
      <c r="HI53" s="50"/>
      <c r="HJ53" s="50"/>
      <c r="HK53" s="50"/>
      <c r="HL53" s="50"/>
      <c r="HM53" s="50"/>
      <c r="HN53" s="50"/>
      <c r="HO53" s="50"/>
      <c r="HP53" s="50"/>
      <c r="HQ53" s="50"/>
      <c r="HR53" s="50"/>
      <c r="HS53" s="50"/>
      <c r="HT53" s="50"/>
      <c r="HU53" s="50"/>
      <c r="HV53" s="50"/>
      <c r="HW53" s="50"/>
      <c r="HX53" s="50"/>
      <c r="HY53" s="50"/>
      <c r="HZ53" s="50"/>
      <c r="IA53" s="50"/>
      <c r="IB53" s="50"/>
      <c r="IC53" s="50"/>
      <c r="ID53" s="50"/>
      <c r="IE53" s="50"/>
      <c r="IF53" s="50"/>
      <c r="IG53" s="50"/>
      <c r="IH53" s="50"/>
      <c r="II53" s="50"/>
      <c r="IJ53" s="50"/>
      <c r="IK53" s="50"/>
      <c r="IL53" s="50"/>
      <c r="IM53" s="50"/>
      <c r="IN53" s="50"/>
      <c r="IO53" s="50"/>
      <c r="IP53" s="50"/>
      <c r="IQ53" s="50"/>
      <c r="IR53" s="50"/>
      <c r="IS53" s="50"/>
      <c r="IT53" s="50"/>
      <c r="IU53" s="50"/>
      <c r="IV53" s="50"/>
    </row>
    <row r="54" spans="1:256" s="84" customFormat="1" ht="12.75" customHeight="1" x14ac:dyDescent="0.2">
      <c r="A54" s="286"/>
      <c r="B54" s="286"/>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6"/>
      <c r="AH54" s="286"/>
      <c r="AI54" s="286"/>
      <c r="AJ54" s="286"/>
      <c r="AK54" s="286"/>
      <c r="AL54" s="286"/>
      <c r="AM54" s="286"/>
      <c r="AN54" s="286"/>
      <c r="AO54" s="286"/>
      <c r="AP54" s="286"/>
      <c r="AQ54" s="286"/>
      <c r="AR54" s="286"/>
      <c r="AS54" s="286"/>
      <c r="AT54" s="286"/>
      <c r="AU54" s="286"/>
      <c r="AV54" s="286"/>
      <c r="AW54" s="286"/>
      <c r="AX54" s="286"/>
      <c r="AY54" s="286"/>
      <c r="AZ54" s="286"/>
      <c r="BA54" s="286"/>
      <c r="BB54" s="286"/>
      <c r="BC54" s="286"/>
      <c r="BD54" s="286"/>
      <c r="BE54" s="286"/>
      <c r="BF54" s="286"/>
      <c r="BG54" s="286"/>
      <c r="BH54" s="286"/>
      <c r="BI54" s="286"/>
      <c r="BJ54" s="286"/>
      <c r="BK54" s="286"/>
      <c r="BL54" s="286"/>
      <c r="BM54" s="286"/>
      <c r="BN54" s="286"/>
      <c r="BO54" s="286"/>
      <c r="BP54" s="286"/>
      <c r="BQ54" s="286"/>
      <c r="BR54" s="286"/>
      <c r="BS54" s="286"/>
      <c r="BT54" s="286"/>
      <c r="BU54" s="286"/>
      <c r="BV54" s="286"/>
      <c r="BW54" s="286"/>
      <c r="BX54" s="286"/>
      <c r="BY54" s="286"/>
      <c r="BZ54" s="286"/>
      <c r="CA54" s="286"/>
      <c r="CB54" s="286"/>
      <c r="CC54" s="286"/>
      <c r="CD54" s="286"/>
      <c r="CE54" s="286"/>
      <c r="CF54" s="286"/>
      <c r="CG54" s="286"/>
      <c r="CH54" s="286"/>
      <c r="CI54" s="286"/>
      <c r="CJ54" s="286"/>
      <c r="CK54" s="286"/>
      <c r="CL54" s="286"/>
      <c r="CM54" s="286"/>
      <c r="CN54" s="286"/>
      <c r="CO54" s="286"/>
      <c r="CP54" s="286"/>
      <c r="CQ54" s="286"/>
      <c r="CR54" s="286"/>
      <c r="CS54" s="286"/>
      <c r="CT54" s="286"/>
      <c r="CU54" s="286"/>
      <c r="CV54" s="286"/>
      <c r="CW54" s="286"/>
      <c r="CX54" s="286"/>
      <c r="CY54" s="286"/>
      <c r="CZ54" s="286"/>
      <c r="DA54" s="286"/>
      <c r="DB54" s="286"/>
      <c r="DC54" s="286"/>
      <c r="DD54" s="286"/>
      <c r="DE54" s="286"/>
      <c r="DF54" s="286"/>
      <c r="DG54" s="286"/>
      <c r="DH54" s="286"/>
      <c r="DI54" s="286"/>
      <c r="DJ54" s="286"/>
      <c r="DK54" s="286"/>
      <c r="DL54" s="286"/>
      <c r="DM54" s="286"/>
      <c r="DN54" s="286"/>
      <c r="DO54" s="286"/>
      <c r="DP54" s="286"/>
      <c r="DQ54" s="286"/>
      <c r="DR54" s="286"/>
      <c r="DS54" s="286"/>
      <c r="DT54" s="286"/>
      <c r="DU54" s="286"/>
      <c r="DV54" s="286"/>
      <c r="DW54" s="286"/>
      <c r="DX54" s="286"/>
      <c r="DY54" s="286"/>
      <c r="DZ54" s="286"/>
      <c r="EA54" s="286"/>
      <c r="EB54" s="286"/>
      <c r="EC54" s="286"/>
      <c r="ED54" s="286"/>
      <c r="EE54" s="286"/>
      <c r="EF54" s="286"/>
      <c r="EG54" s="286"/>
      <c r="EH54" s="286"/>
      <c r="EI54" s="286"/>
      <c r="EJ54" s="286"/>
      <c r="EK54" s="286"/>
      <c r="EL54" s="286"/>
      <c r="EM54" s="286"/>
      <c r="EN54" s="286"/>
      <c r="EO54" s="286"/>
      <c r="EP54" s="286"/>
      <c r="EQ54" s="286"/>
      <c r="ER54" s="286"/>
      <c r="ES54" s="286"/>
      <c r="ET54" s="286"/>
      <c r="EU54" s="286"/>
      <c r="EV54" s="286"/>
      <c r="EW54" s="286"/>
      <c r="EX54" s="286"/>
      <c r="EY54" s="286"/>
      <c r="EZ54" s="286"/>
      <c r="FA54" s="286"/>
      <c r="FB54" s="286"/>
      <c r="FC54" s="286"/>
      <c r="FD54" s="286"/>
      <c r="FE54" s="286"/>
      <c r="FF54" s="286"/>
      <c r="FG54" s="286"/>
      <c r="FH54" s="286"/>
      <c r="FI54" s="286"/>
      <c r="FJ54" s="286"/>
      <c r="FK54" s="286"/>
      <c r="FL54" s="286"/>
      <c r="FM54" s="286"/>
      <c r="FN54" s="286"/>
      <c r="FO54" s="286"/>
      <c r="FP54" s="286"/>
      <c r="FQ54" s="286"/>
      <c r="FR54" s="286"/>
      <c r="FS54" s="286"/>
      <c r="FT54" s="286"/>
      <c r="FU54" s="286"/>
      <c r="FV54" s="286"/>
      <c r="FW54" s="286"/>
      <c r="FX54" s="286"/>
      <c r="FY54" s="286"/>
      <c r="FZ54" s="286"/>
      <c r="GA54" s="286"/>
      <c r="GB54" s="286"/>
      <c r="GC54" s="286"/>
      <c r="GD54" s="83"/>
      <c r="GE54" s="50"/>
      <c r="GF54" s="50"/>
      <c r="GG54" s="50"/>
      <c r="GH54" s="50"/>
      <c r="GI54" s="50"/>
      <c r="GJ54" s="50"/>
      <c r="GK54" s="50"/>
      <c r="GL54" s="50"/>
      <c r="GM54" s="50"/>
      <c r="GN54" s="50"/>
      <c r="GO54" s="50"/>
      <c r="GP54" s="50"/>
      <c r="GQ54" s="50"/>
      <c r="GR54" s="50"/>
      <c r="GS54" s="50"/>
      <c r="GT54" s="50"/>
      <c r="GU54" s="50"/>
      <c r="GV54" s="50"/>
      <c r="GW54" s="50"/>
      <c r="GX54" s="50"/>
      <c r="GY54" s="50"/>
      <c r="GZ54" s="50"/>
      <c r="HA54" s="50"/>
      <c r="HB54" s="50"/>
      <c r="HC54" s="50"/>
      <c r="HD54" s="50"/>
      <c r="HE54" s="50"/>
      <c r="HF54" s="50"/>
      <c r="HG54" s="50"/>
      <c r="HH54" s="50"/>
      <c r="HI54" s="50"/>
      <c r="HJ54" s="50"/>
      <c r="HK54" s="50"/>
      <c r="HL54" s="50"/>
      <c r="HM54" s="50"/>
      <c r="HN54" s="50"/>
      <c r="HO54" s="50"/>
      <c r="HP54" s="50"/>
      <c r="HQ54" s="50"/>
      <c r="HR54" s="50"/>
      <c r="HS54" s="50"/>
      <c r="HT54" s="50"/>
      <c r="HU54" s="50"/>
      <c r="HV54" s="50"/>
      <c r="HW54" s="50"/>
      <c r="HX54" s="50"/>
      <c r="HY54" s="50"/>
      <c r="HZ54" s="50"/>
      <c r="IA54" s="50"/>
      <c r="IB54" s="50"/>
      <c r="IC54" s="50"/>
      <c r="ID54" s="50"/>
      <c r="IE54" s="50"/>
      <c r="IF54" s="50"/>
      <c r="IG54" s="50"/>
      <c r="IH54" s="50"/>
      <c r="II54" s="50"/>
      <c r="IJ54" s="50"/>
      <c r="IK54" s="50"/>
      <c r="IL54" s="50"/>
      <c r="IM54" s="50"/>
      <c r="IN54" s="50"/>
      <c r="IO54" s="50"/>
      <c r="IP54" s="50"/>
      <c r="IQ54" s="50"/>
      <c r="IR54" s="50"/>
      <c r="IS54" s="50"/>
      <c r="IT54" s="50"/>
      <c r="IU54" s="50"/>
      <c r="IV54" s="50"/>
    </row>
    <row r="55" spans="1:256" s="84" customFormat="1" ht="12.75" customHeight="1" x14ac:dyDescent="0.2">
      <c r="A55" s="286"/>
      <c r="B55" s="286"/>
      <c r="C55" s="286"/>
      <c r="D55" s="286"/>
      <c r="E55" s="286"/>
      <c r="F55" s="286"/>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6"/>
      <c r="AE55" s="286"/>
      <c r="AF55" s="286"/>
      <c r="AG55" s="286"/>
      <c r="AH55" s="286"/>
      <c r="AI55" s="286"/>
      <c r="AJ55" s="286"/>
      <c r="AK55" s="286"/>
      <c r="AL55" s="286"/>
      <c r="AM55" s="286"/>
      <c r="AN55" s="286"/>
      <c r="AO55" s="286"/>
      <c r="AP55" s="286"/>
      <c r="AQ55" s="286"/>
      <c r="AR55" s="286"/>
      <c r="AS55" s="286"/>
      <c r="AT55" s="286"/>
      <c r="AU55" s="286"/>
      <c r="AV55" s="286"/>
      <c r="AW55" s="286"/>
      <c r="AX55" s="286"/>
      <c r="AY55" s="286"/>
      <c r="AZ55" s="286"/>
      <c r="BA55" s="286"/>
      <c r="BB55" s="286"/>
      <c r="BC55" s="286"/>
      <c r="BD55" s="286"/>
      <c r="BE55" s="286"/>
      <c r="BF55" s="286"/>
      <c r="BG55" s="286"/>
      <c r="BH55" s="286"/>
      <c r="BI55" s="286"/>
      <c r="BJ55" s="286"/>
      <c r="BK55" s="286"/>
      <c r="BL55" s="286"/>
      <c r="BM55" s="286"/>
      <c r="BN55" s="286"/>
      <c r="BO55" s="286"/>
      <c r="BP55" s="286"/>
      <c r="BQ55" s="286"/>
      <c r="BR55" s="286"/>
      <c r="BS55" s="286"/>
      <c r="BT55" s="286"/>
      <c r="BU55" s="286"/>
      <c r="BV55" s="286"/>
      <c r="BW55" s="286"/>
      <c r="BX55" s="286"/>
      <c r="BY55" s="286"/>
      <c r="BZ55" s="286"/>
      <c r="CA55" s="286"/>
      <c r="CB55" s="286"/>
      <c r="CC55" s="286"/>
      <c r="CD55" s="286"/>
      <c r="CE55" s="286"/>
      <c r="CF55" s="286"/>
      <c r="CG55" s="286"/>
      <c r="CH55" s="286"/>
      <c r="CI55" s="286"/>
      <c r="CJ55" s="286"/>
      <c r="CK55" s="286"/>
      <c r="CL55" s="286"/>
      <c r="CM55" s="286"/>
      <c r="CN55" s="286"/>
      <c r="CO55" s="286"/>
      <c r="CP55" s="286"/>
      <c r="CQ55" s="286"/>
      <c r="CR55" s="286"/>
      <c r="CS55" s="286"/>
      <c r="CT55" s="286"/>
      <c r="CU55" s="286"/>
      <c r="CV55" s="286"/>
      <c r="CW55" s="286"/>
      <c r="CX55" s="286"/>
      <c r="CY55" s="286"/>
      <c r="CZ55" s="286"/>
      <c r="DA55" s="286"/>
      <c r="DB55" s="286"/>
      <c r="DC55" s="286"/>
      <c r="DD55" s="286"/>
      <c r="DE55" s="286"/>
      <c r="DF55" s="286"/>
      <c r="DG55" s="286"/>
      <c r="DH55" s="286"/>
      <c r="DI55" s="286"/>
      <c r="DJ55" s="286"/>
      <c r="DK55" s="286"/>
      <c r="DL55" s="286"/>
      <c r="DM55" s="286"/>
      <c r="DN55" s="286"/>
      <c r="DO55" s="286"/>
      <c r="DP55" s="286"/>
      <c r="DQ55" s="286"/>
      <c r="DR55" s="286"/>
      <c r="DS55" s="286"/>
      <c r="DT55" s="286"/>
      <c r="DU55" s="286"/>
      <c r="DV55" s="286"/>
      <c r="DW55" s="286"/>
      <c r="DX55" s="286"/>
      <c r="DY55" s="286"/>
      <c r="DZ55" s="286"/>
      <c r="EA55" s="286"/>
      <c r="EB55" s="286"/>
      <c r="EC55" s="286"/>
      <c r="ED55" s="286"/>
      <c r="EE55" s="286"/>
      <c r="EF55" s="286"/>
      <c r="EG55" s="286"/>
      <c r="EH55" s="286"/>
      <c r="EI55" s="286"/>
      <c r="EJ55" s="286"/>
      <c r="EK55" s="286"/>
      <c r="EL55" s="286"/>
      <c r="EM55" s="286"/>
      <c r="EN55" s="286"/>
      <c r="EO55" s="286"/>
      <c r="EP55" s="286"/>
      <c r="EQ55" s="286"/>
      <c r="ER55" s="286"/>
      <c r="ES55" s="286"/>
      <c r="ET55" s="286"/>
      <c r="EU55" s="286"/>
      <c r="EV55" s="286"/>
      <c r="EW55" s="286"/>
      <c r="EX55" s="286"/>
      <c r="EY55" s="286"/>
      <c r="EZ55" s="286"/>
      <c r="FA55" s="286"/>
      <c r="FB55" s="286"/>
      <c r="FC55" s="286"/>
      <c r="FD55" s="286"/>
      <c r="FE55" s="286"/>
      <c r="FF55" s="286"/>
      <c r="FG55" s="286"/>
      <c r="FH55" s="286"/>
      <c r="FI55" s="286"/>
      <c r="FJ55" s="286"/>
      <c r="FK55" s="286"/>
      <c r="FL55" s="286"/>
      <c r="FM55" s="286"/>
      <c r="FN55" s="286"/>
      <c r="FO55" s="286"/>
      <c r="FP55" s="286"/>
      <c r="FQ55" s="286"/>
      <c r="FR55" s="286"/>
      <c r="FS55" s="286"/>
      <c r="FT55" s="286"/>
      <c r="FU55" s="286"/>
      <c r="FV55" s="286"/>
      <c r="FW55" s="286"/>
      <c r="FX55" s="286"/>
      <c r="FY55" s="286"/>
      <c r="FZ55" s="286"/>
      <c r="GA55" s="286"/>
      <c r="GB55" s="286"/>
      <c r="GC55" s="286"/>
      <c r="GD55" s="83"/>
      <c r="GE55" s="50"/>
      <c r="GF55" s="50"/>
      <c r="GG55" s="50"/>
      <c r="GH55" s="50"/>
      <c r="GI55" s="50"/>
      <c r="GJ55" s="50"/>
      <c r="GK55" s="50"/>
      <c r="GL55" s="50"/>
      <c r="GM55" s="50"/>
      <c r="GN55" s="50"/>
      <c r="GO55" s="50"/>
      <c r="GP55" s="50"/>
      <c r="GQ55" s="50"/>
      <c r="GR55" s="50"/>
      <c r="GS55" s="50"/>
      <c r="GT55" s="50"/>
      <c r="GU55" s="50"/>
      <c r="GV55" s="50"/>
      <c r="GW55" s="50"/>
      <c r="GX55" s="50"/>
      <c r="GY55" s="50"/>
      <c r="GZ55" s="50"/>
      <c r="HA55" s="50"/>
      <c r="HB55" s="50"/>
      <c r="HC55" s="50"/>
      <c r="HD55" s="50"/>
      <c r="HE55" s="50"/>
      <c r="HF55" s="50"/>
      <c r="HG55" s="50"/>
      <c r="HH55" s="50"/>
      <c r="HI55" s="50"/>
      <c r="HJ55" s="50"/>
      <c r="HK55" s="50"/>
      <c r="HL55" s="50"/>
      <c r="HM55" s="50"/>
      <c r="HN55" s="50"/>
      <c r="HO55" s="50"/>
      <c r="HP55" s="50"/>
      <c r="HQ55" s="50"/>
      <c r="HR55" s="50"/>
      <c r="HS55" s="50"/>
      <c r="HT55" s="50"/>
      <c r="HU55" s="50"/>
      <c r="HV55" s="50"/>
      <c r="HW55" s="50"/>
      <c r="HX55" s="50"/>
      <c r="HY55" s="50"/>
      <c r="HZ55" s="50"/>
      <c r="IA55" s="50"/>
      <c r="IB55" s="50"/>
      <c r="IC55" s="50"/>
      <c r="ID55" s="50"/>
      <c r="IE55" s="50"/>
      <c r="IF55" s="50"/>
      <c r="IG55" s="50"/>
      <c r="IH55" s="50"/>
      <c r="II55" s="50"/>
      <c r="IJ55" s="50"/>
      <c r="IK55" s="50"/>
      <c r="IL55" s="50"/>
      <c r="IM55" s="50"/>
      <c r="IN55" s="50"/>
      <c r="IO55" s="50"/>
      <c r="IP55" s="50"/>
      <c r="IQ55" s="50"/>
      <c r="IR55" s="50"/>
      <c r="IS55" s="50"/>
      <c r="IT55" s="50"/>
      <c r="IU55" s="50"/>
      <c r="IV55" s="50"/>
    </row>
    <row r="56" spans="1:256" s="70" customFormat="1" ht="11.25" x14ac:dyDescent="0.2">
      <c r="A56" s="73" t="s">
        <v>130</v>
      </c>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c r="EO56" s="71"/>
      <c r="EP56" s="71"/>
      <c r="EQ56" s="71"/>
      <c r="ER56" s="71"/>
      <c r="ES56" s="71"/>
      <c r="ET56" s="71"/>
      <c r="EU56" s="71"/>
      <c r="EV56" s="71"/>
      <c r="EW56" s="71"/>
      <c r="EX56" s="71"/>
      <c r="EY56" s="71"/>
      <c r="EZ56" s="71"/>
      <c r="FA56" s="71"/>
      <c r="FB56" s="71"/>
      <c r="FC56" s="71"/>
      <c r="FD56" s="71"/>
      <c r="FE56" s="71"/>
      <c r="FF56" s="71"/>
      <c r="FG56" s="71"/>
      <c r="FH56" s="71"/>
      <c r="FI56" s="71"/>
      <c r="FJ56" s="71"/>
      <c r="FK56" s="71"/>
      <c r="FL56" s="71"/>
      <c r="FM56" s="71"/>
      <c r="FN56" s="71"/>
      <c r="FO56" s="71"/>
      <c r="FP56" s="71"/>
      <c r="FQ56" s="71"/>
      <c r="FR56" s="71"/>
      <c r="FS56" s="71"/>
      <c r="FT56" s="71"/>
      <c r="FU56" s="71"/>
      <c r="FV56" s="71"/>
      <c r="FW56" s="71"/>
      <c r="FX56" s="71"/>
      <c r="FY56" s="71"/>
      <c r="FZ56" s="71"/>
      <c r="GA56" s="71"/>
      <c r="GB56" s="71"/>
      <c r="GC56" s="71"/>
      <c r="GD56" s="71"/>
      <c r="GE56" s="71"/>
      <c r="GF56" s="71"/>
      <c r="GG56" s="71"/>
      <c r="GH56" s="71"/>
      <c r="GI56" s="71"/>
      <c r="GJ56" s="71"/>
      <c r="GK56" s="71"/>
      <c r="GL56" s="71"/>
      <c r="GM56" s="71"/>
      <c r="GN56" s="71"/>
      <c r="GO56" s="71"/>
      <c r="GP56" s="71"/>
      <c r="GQ56" s="71"/>
      <c r="GR56" s="71"/>
      <c r="GS56" s="71"/>
      <c r="GT56" s="71"/>
      <c r="GU56" s="71"/>
      <c r="GV56" s="71"/>
      <c r="GW56" s="71"/>
      <c r="GX56" s="71"/>
      <c r="GY56" s="71"/>
      <c r="GZ56" s="71"/>
      <c r="HA56" s="71"/>
      <c r="HB56" s="71"/>
      <c r="HC56" s="71"/>
      <c r="HD56" s="71"/>
      <c r="HE56" s="71"/>
      <c r="HF56" s="71"/>
      <c r="HG56" s="71"/>
      <c r="HH56" s="71"/>
      <c r="HI56" s="71"/>
      <c r="HJ56" s="71"/>
      <c r="HK56" s="71"/>
      <c r="HL56" s="71"/>
      <c r="HM56" s="71"/>
      <c r="HN56" s="71"/>
      <c r="HO56" s="71"/>
      <c r="HP56" s="71"/>
      <c r="HQ56" s="71"/>
      <c r="HR56" s="71"/>
      <c r="HS56" s="71"/>
    </row>
    <row r="57" spans="1:256" s="51" customFormat="1" ht="12.75" x14ac:dyDescent="0.25">
      <c r="A57" s="63">
        <f ca="1">IF(ISERROR(VALUE(SUBSTITUTE(OFFSET(A57,-1,0,1,1),".",""))),1,IF(ISERROR(FIND("`",SUBSTITUTE(OFFSET(A57,-1,0,1,1),".","`",1))),VALUE(OFFSET(A57,-1,0,1,1))+1,VALUE(LEFT(OFFSET(A57,-1,0,1,1),FIND("`",SUBSTITUTE(OFFSET(A57,-1,0,1,1),".","`",1))-1))+1))</f>
        <v>1</v>
      </c>
      <c r="B57" s="64" t="s">
        <v>131</v>
      </c>
      <c r="C57" s="65"/>
      <c r="D57" s="74">
        <v>42005</v>
      </c>
      <c r="E57" s="75">
        <f>D57+F57-1</f>
        <v>42011</v>
      </c>
      <c r="F57" s="66">
        <f>MAX(E58:E60)-D57+1</f>
        <v>7</v>
      </c>
      <c r="G57" s="67">
        <f>SUMPRODUCT(F58:F60,G58:G60)/SUM(F58:F60)</f>
        <v>0</v>
      </c>
      <c r="H57" s="68">
        <f>NETWORKDAYS(D57,E57)</f>
        <v>5</v>
      </c>
      <c r="I57" s="69">
        <f>ROUNDDOWN(G57*F57,0)</f>
        <v>0</v>
      </c>
      <c r="J57" s="68">
        <f>F57-I57</f>
        <v>7</v>
      </c>
      <c r="IP57" s="50"/>
      <c r="IQ57" s="50"/>
      <c r="IR57" s="50"/>
      <c r="IS57" s="50"/>
      <c r="IT57" s="50"/>
      <c r="IU57" s="50"/>
      <c r="IV57" s="50"/>
    </row>
    <row r="58" spans="1:256" s="62" customFormat="1" ht="12.75" x14ac:dyDescent="0.25">
      <c r="A58" s="52" t="str">
        <f ca="1">IF(ISERROR(VALUE(SUBSTITUTE(OFFSET(A58,-1,0,1,1),".",""))),"0.1",IF(ISERROR(FIND("`",SUBSTITUTE(OFFSET(A58,-1,0,1,1),".","`",1))),OFFSET(A58,-1,0,1,1)&amp;".1",LEFT(OFFSET(A58,-1,0,1,1),FIND("`",SUBSTITUTE(OFFSET(A58,-1,0,1,1),".","`",1)))&amp;IF(ISERROR(FIND("`",SUBSTITUTE(OFFSET(A58,-1,0,1,1),".","`",2))),VALUE(RIGHT(OFFSET(A58,-1,0,1,1),LEN(OFFSET(A58,-1,0,1,1))-FIND("`",SUBSTITUTE(OFFSET(A58,-1,0,1,1),".","`",1))))+1,VALUE(MID(OFFSET(A58,-1,0,1,1),FIND("`",SUBSTITUTE(OFFSET(A58,-1,0,1,1),".","`",1))+1,(FIND("`",SUBSTITUTE(OFFSET(A58,-1,0,1,1),".","`",2))-FIND("`",SUBSTITUTE(OFFSET(A58,-1,0,1,1),".","`",1))-1)))+1)))</f>
        <v>1.1</v>
      </c>
      <c r="B58" s="53" t="s">
        <v>129</v>
      </c>
      <c r="C58" s="54"/>
      <c r="D58" s="55">
        <v>42005</v>
      </c>
      <c r="E58" s="56">
        <f>D58+F58-1</f>
        <v>42011</v>
      </c>
      <c r="F58" s="57">
        <v>7</v>
      </c>
      <c r="G58" s="58">
        <v>0</v>
      </c>
      <c r="H58" s="59">
        <f>NETWORKDAYS(D58,E58)</f>
        <v>5</v>
      </c>
      <c r="I58" s="60">
        <f>ROUNDDOWN(G58*F58,0)</f>
        <v>0</v>
      </c>
      <c r="J58" s="59">
        <f>F58-I58</f>
        <v>7</v>
      </c>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c r="BC58" s="61"/>
      <c r="BD58" s="61"/>
      <c r="BE58" s="61"/>
      <c r="BF58" s="61"/>
      <c r="BG58" s="61"/>
      <c r="BH58" s="61"/>
      <c r="BI58" s="61"/>
      <c r="BJ58" s="61"/>
      <c r="BK58" s="61"/>
      <c r="BL58" s="61"/>
      <c r="BM58" s="61"/>
      <c r="BN58" s="61"/>
      <c r="BO58" s="61"/>
      <c r="BP58" s="61"/>
      <c r="BQ58" s="61"/>
      <c r="BR58" s="61"/>
      <c r="BS58" s="61"/>
      <c r="BT58" s="61"/>
      <c r="BU58" s="61"/>
      <c r="BV58" s="61"/>
      <c r="BW58" s="61"/>
      <c r="BX58" s="61"/>
      <c r="BY58" s="61"/>
      <c r="BZ58" s="61"/>
      <c r="CA58" s="61"/>
      <c r="CB58" s="61"/>
      <c r="CC58" s="61"/>
      <c r="CD58" s="61"/>
      <c r="CE58" s="61"/>
      <c r="CF58" s="61"/>
      <c r="CG58" s="61"/>
      <c r="CH58" s="61"/>
      <c r="CI58" s="61"/>
      <c r="CJ58" s="61"/>
      <c r="CK58" s="61"/>
      <c r="CL58" s="61"/>
      <c r="CM58" s="61"/>
      <c r="CN58" s="61"/>
      <c r="CO58" s="61"/>
      <c r="CP58" s="61"/>
      <c r="CQ58" s="61"/>
      <c r="CR58" s="61"/>
      <c r="CS58" s="61"/>
      <c r="CT58" s="61"/>
      <c r="CU58" s="61"/>
      <c r="CV58" s="61"/>
      <c r="CW58" s="61"/>
      <c r="CX58" s="61"/>
      <c r="CY58" s="61"/>
      <c r="CZ58" s="61"/>
      <c r="DA58" s="61"/>
      <c r="DB58" s="61"/>
      <c r="DC58" s="61"/>
      <c r="DD58" s="61"/>
      <c r="DE58" s="61"/>
      <c r="DF58" s="61"/>
      <c r="DG58" s="61"/>
      <c r="DH58" s="61"/>
      <c r="DI58" s="61"/>
      <c r="DJ58" s="61"/>
      <c r="DK58" s="61"/>
      <c r="DL58" s="61"/>
      <c r="DM58" s="61"/>
      <c r="DN58" s="61"/>
      <c r="DO58" s="61"/>
      <c r="DP58" s="61"/>
      <c r="DQ58" s="61"/>
      <c r="DR58" s="61"/>
      <c r="DS58" s="61"/>
      <c r="DT58" s="61"/>
      <c r="DU58" s="61"/>
      <c r="DV58" s="61"/>
      <c r="DW58" s="61"/>
      <c r="DX58" s="61"/>
      <c r="DY58" s="61"/>
      <c r="DZ58" s="61"/>
      <c r="EA58" s="61"/>
      <c r="EB58" s="61"/>
      <c r="EC58" s="61"/>
      <c r="ED58" s="61"/>
      <c r="EE58" s="61"/>
      <c r="EF58" s="61"/>
      <c r="EG58" s="61"/>
      <c r="EH58" s="61"/>
      <c r="EI58" s="61"/>
      <c r="EJ58" s="61"/>
      <c r="EK58" s="61"/>
      <c r="EL58" s="61"/>
      <c r="EM58" s="61"/>
      <c r="EN58" s="61"/>
      <c r="EO58" s="61"/>
      <c r="EP58" s="61"/>
      <c r="EQ58" s="61"/>
      <c r="ER58" s="61"/>
      <c r="ES58" s="61"/>
      <c r="ET58" s="61"/>
      <c r="EU58" s="61"/>
      <c r="EV58" s="61"/>
      <c r="EW58" s="61"/>
      <c r="EX58" s="61"/>
      <c r="EY58" s="61"/>
      <c r="EZ58" s="61"/>
      <c r="FA58" s="61"/>
      <c r="FB58" s="61"/>
      <c r="FC58" s="61"/>
      <c r="FD58" s="61"/>
      <c r="FE58" s="61"/>
      <c r="FF58" s="61"/>
      <c r="FG58" s="61"/>
      <c r="FH58" s="61"/>
      <c r="FI58" s="61"/>
      <c r="FJ58" s="61"/>
      <c r="FK58" s="61"/>
      <c r="FL58" s="61"/>
      <c r="FM58" s="61"/>
      <c r="FN58" s="61"/>
      <c r="FO58" s="61"/>
      <c r="FP58" s="61"/>
      <c r="FQ58" s="61"/>
      <c r="FR58" s="61"/>
      <c r="FS58" s="61"/>
      <c r="FT58" s="61"/>
      <c r="FU58" s="61"/>
      <c r="FV58" s="61"/>
      <c r="FW58" s="61"/>
      <c r="FX58" s="61"/>
      <c r="FY58" s="61"/>
      <c r="FZ58" s="61"/>
      <c r="GA58" s="61"/>
      <c r="GB58" s="61"/>
      <c r="GC58" s="61"/>
      <c r="GD58" s="61"/>
      <c r="GE58" s="61"/>
      <c r="GF58" s="61"/>
      <c r="GG58" s="61"/>
      <c r="GH58" s="61"/>
      <c r="GI58" s="61"/>
      <c r="GJ58" s="61"/>
      <c r="GK58" s="61"/>
      <c r="GL58" s="61"/>
      <c r="GM58" s="61"/>
      <c r="GN58" s="61"/>
      <c r="GO58" s="61"/>
      <c r="GP58" s="61"/>
      <c r="GQ58" s="61"/>
      <c r="GR58" s="61"/>
      <c r="GS58" s="61"/>
      <c r="GT58" s="61"/>
      <c r="GU58" s="61"/>
      <c r="GV58" s="61"/>
      <c r="GW58" s="61"/>
      <c r="GX58" s="61"/>
      <c r="GY58" s="61"/>
      <c r="GZ58" s="61"/>
      <c r="HA58" s="61"/>
      <c r="HB58" s="61"/>
      <c r="HC58" s="61"/>
      <c r="HD58" s="61"/>
      <c r="HE58" s="61"/>
      <c r="HF58" s="61"/>
      <c r="HG58" s="61"/>
      <c r="HH58" s="61"/>
      <c r="HI58" s="61"/>
      <c r="HJ58" s="61"/>
      <c r="HK58" s="61"/>
      <c r="HL58" s="61"/>
      <c r="HM58" s="61"/>
      <c r="HN58" s="61"/>
      <c r="HO58" s="61"/>
      <c r="HP58" s="61"/>
      <c r="HQ58" s="61"/>
      <c r="HR58" s="61"/>
      <c r="HS58" s="61"/>
      <c r="HT58" s="61"/>
      <c r="HU58" s="61"/>
      <c r="HV58" s="61"/>
      <c r="HW58" s="61"/>
      <c r="HX58" s="61"/>
      <c r="HY58" s="61"/>
      <c r="HZ58" s="61"/>
      <c r="IA58" s="61"/>
      <c r="IB58" s="61"/>
      <c r="IC58" s="61"/>
      <c r="ID58" s="61"/>
      <c r="IE58" s="61"/>
      <c r="IF58" s="61"/>
      <c r="IG58" s="61"/>
      <c r="IH58" s="61"/>
      <c r="II58" s="61"/>
      <c r="IJ58" s="61"/>
      <c r="IK58" s="61"/>
      <c r="IL58" s="61"/>
      <c r="IM58" s="61"/>
      <c r="IN58" s="61"/>
      <c r="IO58" s="61"/>
      <c r="IP58" s="50"/>
      <c r="IQ58" s="50"/>
      <c r="IR58" s="50"/>
      <c r="IS58" s="50"/>
      <c r="IT58" s="50"/>
      <c r="IU58" s="50"/>
      <c r="IV58" s="50"/>
    </row>
    <row r="59" spans="1:256" s="62" customFormat="1" ht="12.75" x14ac:dyDescent="0.25">
      <c r="A59" s="52" t="str">
        <f ca="1">IF(ISERROR(VALUE(SUBSTITUTE(OFFSET(A59,-1,0,1,1),".",""))),"0.0.1",IF(ISERROR(FIND("`",SUBSTITUTE(OFFSET(A59,-1,0,1,1),".","`",2))),OFFSET(A59,-1,0,1,1)&amp;".1",LEFT(OFFSET(A59,-1,0,1,1),FIND("`",SUBSTITUTE(OFFSET(A59,-1,0,1,1),".","`",2)))&amp;IF(ISERROR(FIND("`",SUBSTITUTE(OFFSET(A59,-1,0,1,1),".","`",3))),VALUE(RIGHT(OFFSET(A59,-1,0,1,1),LEN(OFFSET(A59,-1,0,1,1))-FIND("`",SUBSTITUTE(OFFSET(A59,-1,0,1,1),".","`",2))))+1,VALUE(MID(OFFSET(A59,-1,0,1,1),FIND("`",SUBSTITUTE(OFFSET(A59,-1,0,1,1),".","`",2))+1,(FIND("`",SUBSTITUTE(OFFSET(A59,-1,0,1,1),".","`",3))-FIND("`",SUBSTITUTE(OFFSET(A59,-1,0,1,1),".","`",2))-1)))+1)))</f>
        <v>1.1.1</v>
      </c>
      <c r="B59" s="72" t="s">
        <v>132</v>
      </c>
      <c r="C59" s="54"/>
      <c r="D59" s="55">
        <v>42005</v>
      </c>
      <c r="E59" s="56">
        <f>D59+F59-1</f>
        <v>42011</v>
      </c>
      <c r="F59" s="57">
        <v>7</v>
      </c>
      <c r="G59" s="58">
        <v>0</v>
      </c>
      <c r="H59" s="59">
        <f>NETWORKDAYS(D59,E59)</f>
        <v>5</v>
      </c>
      <c r="I59" s="60">
        <f>ROUNDDOWN(G59*F59,0)</f>
        <v>0</v>
      </c>
      <c r="J59" s="59">
        <f>F59-I59</f>
        <v>7</v>
      </c>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1"/>
      <c r="BS59" s="61"/>
      <c r="BT59" s="61"/>
      <c r="BU59" s="61"/>
      <c r="BV59" s="61"/>
      <c r="BW59" s="61"/>
      <c r="BX59" s="61"/>
      <c r="BY59" s="61"/>
      <c r="BZ59" s="61"/>
      <c r="CA59" s="61"/>
      <c r="CB59" s="61"/>
      <c r="CC59" s="61"/>
      <c r="CD59" s="61"/>
      <c r="CE59" s="61"/>
      <c r="CF59" s="61"/>
      <c r="CG59" s="61"/>
      <c r="CH59" s="61"/>
      <c r="CI59" s="61"/>
      <c r="CJ59" s="61"/>
      <c r="CK59" s="61"/>
      <c r="CL59" s="61"/>
      <c r="CM59" s="61"/>
      <c r="CN59" s="61"/>
      <c r="CO59" s="61"/>
      <c r="CP59" s="61"/>
      <c r="CQ59" s="61"/>
      <c r="CR59" s="61"/>
      <c r="CS59" s="61"/>
      <c r="CT59" s="61"/>
      <c r="CU59" s="61"/>
      <c r="CV59" s="61"/>
      <c r="CW59" s="61"/>
      <c r="CX59" s="61"/>
      <c r="CY59" s="61"/>
      <c r="CZ59" s="61"/>
      <c r="DA59" s="61"/>
      <c r="DB59" s="61"/>
      <c r="DC59" s="61"/>
      <c r="DD59" s="61"/>
      <c r="DE59" s="61"/>
      <c r="DF59" s="61"/>
      <c r="DG59" s="61"/>
      <c r="DH59" s="61"/>
      <c r="DI59" s="61"/>
      <c r="DJ59" s="61"/>
      <c r="DK59" s="61"/>
      <c r="DL59" s="61"/>
      <c r="DM59" s="61"/>
      <c r="DN59" s="61"/>
      <c r="DO59" s="61"/>
      <c r="DP59" s="61"/>
      <c r="DQ59" s="61"/>
      <c r="DR59" s="61"/>
      <c r="DS59" s="61"/>
      <c r="DT59" s="61"/>
      <c r="DU59" s="61"/>
      <c r="DV59" s="61"/>
      <c r="DW59" s="61"/>
      <c r="DX59" s="61"/>
      <c r="DY59" s="61"/>
      <c r="DZ59" s="61"/>
      <c r="EA59" s="61"/>
      <c r="EB59" s="61"/>
      <c r="EC59" s="61"/>
      <c r="ED59" s="61"/>
      <c r="EE59" s="61"/>
      <c r="EF59" s="61"/>
      <c r="EG59" s="61"/>
      <c r="EH59" s="61"/>
      <c r="EI59" s="61"/>
      <c r="EJ59" s="61"/>
      <c r="EK59" s="61"/>
      <c r="EL59" s="61"/>
      <c r="EM59" s="61"/>
      <c r="EN59" s="61"/>
      <c r="EO59" s="61"/>
      <c r="EP59" s="61"/>
      <c r="EQ59" s="61"/>
      <c r="ER59" s="61"/>
      <c r="ES59" s="61"/>
      <c r="ET59" s="61"/>
      <c r="EU59" s="61"/>
      <c r="EV59" s="61"/>
      <c r="EW59" s="61"/>
      <c r="EX59" s="61"/>
      <c r="EY59" s="61"/>
      <c r="EZ59" s="61"/>
      <c r="FA59" s="61"/>
      <c r="FB59" s="61"/>
      <c r="FC59" s="61"/>
      <c r="FD59" s="61"/>
      <c r="FE59" s="61"/>
      <c r="FF59" s="61"/>
      <c r="FG59" s="61"/>
      <c r="FH59" s="61"/>
      <c r="FI59" s="61"/>
      <c r="FJ59" s="61"/>
      <c r="FK59" s="61"/>
      <c r="FL59" s="61"/>
      <c r="FM59" s="61"/>
      <c r="FN59" s="61"/>
      <c r="FO59" s="61"/>
      <c r="FP59" s="61"/>
      <c r="FQ59" s="61"/>
      <c r="FR59" s="61"/>
      <c r="FS59" s="61"/>
      <c r="FT59" s="61"/>
      <c r="FU59" s="61"/>
      <c r="FV59" s="61"/>
      <c r="FW59" s="61"/>
      <c r="FX59" s="61"/>
      <c r="FY59" s="61"/>
      <c r="FZ59" s="61"/>
      <c r="GA59" s="61"/>
      <c r="GB59" s="61"/>
      <c r="GC59" s="61"/>
      <c r="GD59" s="61"/>
      <c r="GE59" s="61"/>
      <c r="GF59" s="61"/>
      <c r="GG59" s="61"/>
      <c r="GH59" s="61"/>
      <c r="GI59" s="61"/>
      <c r="GJ59" s="61"/>
      <c r="GK59" s="61"/>
      <c r="GL59" s="61"/>
      <c r="GM59" s="61"/>
      <c r="GN59" s="61"/>
      <c r="GO59" s="61"/>
      <c r="GP59" s="61"/>
      <c r="GQ59" s="61"/>
      <c r="GR59" s="61"/>
      <c r="GS59" s="61"/>
      <c r="GT59" s="61"/>
      <c r="GU59" s="61"/>
      <c r="GV59" s="61"/>
      <c r="GW59" s="61"/>
      <c r="GX59" s="61"/>
      <c r="GY59" s="61"/>
      <c r="GZ59" s="61"/>
      <c r="HA59" s="61"/>
      <c r="HB59" s="61"/>
      <c r="HC59" s="61"/>
      <c r="HD59" s="61"/>
      <c r="HE59" s="61"/>
      <c r="HF59" s="61"/>
      <c r="HG59" s="61"/>
      <c r="HH59" s="61"/>
      <c r="HI59" s="61"/>
      <c r="HJ59" s="61"/>
      <c r="HK59" s="61"/>
      <c r="HL59" s="61"/>
      <c r="HM59" s="61"/>
      <c r="HN59" s="61"/>
      <c r="HO59" s="61"/>
      <c r="HP59" s="61"/>
      <c r="HQ59" s="61"/>
      <c r="HR59" s="61"/>
      <c r="HS59" s="61"/>
      <c r="HT59" s="61"/>
      <c r="HU59" s="61"/>
      <c r="HV59" s="61"/>
      <c r="HW59" s="61"/>
      <c r="HX59" s="61"/>
      <c r="HY59" s="61"/>
      <c r="HZ59" s="61"/>
      <c r="IA59" s="61"/>
      <c r="IB59" s="61"/>
      <c r="IC59" s="61"/>
      <c r="ID59" s="61"/>
      <c r="IE59" s="61"/>
      <c r="IF59" s="61"/>
      <c r="IG59" s="61"/>
      <c r="IH59" s="61"/>
      <c r="II59" s="61"/>
      <c r="IJ59" s="61"/>
      <c r="IK59" s="61"/>
      <c r="IL59" s="61"/>
      <c r="IM59" s="61"/>
      <c r="IN59" s="61"/>
      <c r="IO59" s="61"/>
      <c r="IP59" s="50"/>
      <c r="IQ59" s="50"/>
      <c r="IR59" s="50"/>
      <c r="IS59" s="50"/>
      <c r="IT59" s="50"/>
      <c r="IU59" s="50"/>
      <c r="IV59" s="50"/>
    </row>
    <row r="60" spans="1:256" s="62" customFormat="1" ht="12.75" x14ac:dyDescent="0.25">
      <c r="A60" s="52" t="str">
        <f ca="1">IF(ISERROR(VALUE(SUBSTITUTE(OFFSET(A60,-1,0,1,1),".",""))),"0.0.0.1",IF(ISERROR(FIND("`",SUBSTITUTE(OFFSET(A60,-1,0,1,1),".","`",3))),OFFSET(A60,-1,0,1,1)&amp;".1",LEFT(OFFSET(A60,-1,0,1,1),FIND("`",SUBSTITUTE(OFFSET(A60,-1,0,1,1),".","`",3)))&amp;IF(ISERROR(FIND("`",SUBSTITUTE(OFFSET(A60,-1,0,1,1),".","`",4))),VALUE(RIGHT(OFFSET(A60,-1,0,1,1),LEN(OFFSET(A60,-1,0,1,1))-FIND("`",SUBSTITUTE(OFFSET(A60,-1,0,1,1),".","`",3))))+1,VALUE(MID(OFFSET(A60,-1,0,1,1),FIND("`",SUBSTITUTE(OFFSET(A60,-1,0,1,1),".","`",3))+1,(FIND("`",SUBSTITUTE(OFFSET(A60,-1,0,1,1),".","`",4))-FIND("`",SUBSTITUTE(OFFSET(A60,-1,0,1,1),".","`",3))-1)))+1)))</f>
        <v>1.1.1.1</v>
      </c>
      <c r="B60" s="76" t="s">
        <v>133</v>
      </c>
      <c r="C60" s="54"/>
      <c r="D60" s="55">
        <v>42005</v>
      </c>
      <c r="E60" s="56">
        <f>D60+F60-1</f>
        <v>42011</v>
      </c>
      <c r="F60" s="57">
        <v>7</v>
      </c>
      <c r="G60" s="58">
        <v>0</v>
      </c>
      <c r="H60" s="59">
        <f>NETWORKDAYS(D60,E60)</f>
        <v>5</v>
      </c>
      <c r="I60" s="60">
        <f>ROUNDDOWN(G60*F60,0)</f>
        <v>0</v>
      </c>
      <c r="J60" s="59">
        <f>F60-I60</f>
        <v>7</v>
      </c>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1"/>
      <c r="BS60" s="61"/>
      <c r="BT60" s="61"/>
      <c r="BU60" s="61"/>
      <c r="BV60" s="61"/>
      <c r="BW60" s="61"/>
      <c r="BX60" s="61"/>
      <c r="BY60" s="61"/>
      <c r="BZ60" s="61"/>
      <c r="CA60" s="61"/>
      <c r="CB60" s="61"/>
      <c r="CC60" s="61"/>
      <c r="CD60" s="61"/>
      <c r="CE60" s="61"/>
      <c r="CF60" s="61"/>
      <c r="CG60" s="61"/>
      <c r="CH60" s="61"/>
      <c r="CI60" s="61"/>
      <c r="CJ60" s="61"/>
      <c r="CK60" s="61"/>
      <c r="CL60" s="61"/>
      <c r="CM60" s="61"/>
      <c r="CN60" s="61"/>
      <c r="CO60" s="61"/>
      <c r="CP60" s="61"/>
      <c r="CQ60" s="61"/>
      <c r="CR60" s="61"/>
      <c r="CS60" s="61"/>
      <c r="CT60" s="61"/>
      <c r="CU60" s="61"/>
      <c r="CV60" s="61"/>
      <c r="CW60" s="61"/>
      <c r="CX60" s="61"/>
      <c r="CY60" s="61"/>
      <c r="CZ60" s="61"/>
      <c r="DA60" s="61"/>
      <c r="DB60" s="61"/>
      <c r="DC60" s="61"/>
      <c r="DD60" s="61"/>
      <c r="DE60" s="61"/>
      <c r="DF60" s="61"/>
      <c r="DG60" s="61"/>
      <c r="DH60" s="61"/>
      <c r="DI60" s="61"/>
      <c r="DJ60" s="61"/>
      <c r="DK60" s="61"/>
      <c r="DL60" s="61"/>
      <c r="DM60" s="61"/>
      <c r="DN60" s="61"/>
      <c r="DO60" s="61"/>
      <c r="DP60" s="61"/>
      <c r="DQ60" s="61"/>
      <c r="DR60" s="61"/>
      <c r="DS60" s="61"/>
      <c r="DT60" s="61"/>
      <c r="DU60" s="61"/>
      <c r="DV60" s="61"/>
      <c r="DW60" s="61"/>
      <c r="DX60" s="61"/>
      <c r="DY60" s="61"/>
      <c r="DZ60" s="61"/>
      <c r="EA60" s="61"/>
      <c r="EB60" s="61"/>
      <c r="EC60" s="61"/>
      <c r="ED60" s="61"/>
      <c r="EE60" s="61"/>
      <c r="EF60" s="61"/>
      <c r="EG60" s="61"/>
      <c r="EH60" s="61"/>
      <c r="EI60" s="61"/>
      <c r="EJ60" s="61"/>
      <c r="EK60" s="61"/>
      <c r="EL60" s="61"/>
      <c r="EM60" s="61"/>
      <c r="EN60" s="61"/>
      <c r="EO60" s="61"/>
      <c r="EP60" s="61"/>
      <c r="EQ60" s="61"/>
      <c r="ER60" s="61"/>
      <c r="ES60" s="61"/>
      <c r="ET60" s="61"/>
      <c r="EU60" s="61"/>
      <c r="EV60" s="61"/>
      <c r="EW60" s="61"/>
      <c r="EX60" s="61"/>
      <c r="EY60" s="61"/>
      <c r="EZ60" s="61"/>
      <c r="FA60" s="61"/>
      <c r="FB60" s="61"/>
      <c r="FC60" s="61"/>
      <c r="FD60" s="61"/>
      <c r="FE60" s="61"/>
      <c r="FF60" s="61"/>
      <c r="FG60" s="61"/>
      <c r="FH60" s="61"/>
      <c r="FI60" s="61"/>
      <c r="FJ60" s="61"/>
      <c r="FK60" s="61"/>
      <c r="FL60" s="61"/>
      <c r="FM60" s="61"/>
      <c r="FN60" s="61"/>
      <c r="FO60" s="61"/>
      <c r="FP60" s="61"/>
      <c r="FQ60" s="61"/>
      <c r="FR60" s="61"/>
      <c r="FS60" s="61"/>
      <c r="FT60" s="61"/>
      <c r="FU60" s="61"/>
      <c r="FV60" s="61"/>
      <c r="FW60" s="61"/>
      <c r="FX60" s="61"/>
      <c r="FY60" s="61"/>
      <c r="FZ60" s="61"/>
      <c r="GA60" s="61"/>
      <c r="GB60" s="61"/>
      <c r="GC60" s="61"/>
      <c r="GD60" s="61"/>
      <c r="GE60" s="61"/>
      <c r="GF60" s="61"/>
      <c r="GG60" s="61"/>
      <c r="GH60" s="61"/>
      <c r="GI60" s="61"/>
      <c r="GJ60" s="61"/>
      <c r="GK60" s="61"/>
      <c r="GL60" s="61"/>
      <c r="GM60" s="61"/>
      <c r="GN60" s="61"/>
      <c r="GO60" s="61"/>
      <c r="GP60" s="61"/>
      <c r="GQ60" s="61"/>
      <c r="GR60" s="61"/>
      <c r="GS60" s="61"/>
      <c r="GT60" s="61"/>
      <c r="GU60" s="61"/>
      <c r="GV60" s="61"/>
      <c r="GW60" s="61"/>
      <c r="GX60" s="61"/>
      <c r="GY60" s="61"/>
      <c r="GZ60" s="61"/>
      <c r="HA60" s="61"/>
      <c r="HB60" s="61"/>
      <c r="HC60" s="61"/>
      <c r="HD60" s="61"/>
      <c r="HE60" s="61"/>
      <c r="HF60" s="61"/>
      <c r="HG60" s="61"/>
      <c r="HH60" s="61"/>
      <c r="HI60" s="61"/>
      <c r="HJ60" s="61"/>
      <c r="HK60" s="61"/>
      <c r="HL60" s="61"/>
      <c r="HM60" s="61"/>
      <c r="HN60" s="61"/>
      <c r="HO60" s="61"/>
      <c r="HP60" s="61"/>
      <c r="HQ60" s="61"/>
      <c r="HR60" s="61"/>
      <c r="HS60" s="61"/>
      <c r="HT60" s="61"/>
      <c r="HU60" s="61"/>
      <c r="HV60" s="61"/>
      <c r="HW60" s="61"/>
      <c r="HX60" s="61"/>
      <c r="HY60" s="61"/>
      <c r="HZ60" s="61"/>
      <c r="IA60" s="61"/>
      <c r="IB60" s="61"/>
      <c r="IC60" s="61"/>
      <c r="ID60" s="61"/>
      <c r="IE60" s="61"/>
      <c r="IF60" s="61"/>
      <c r="IG60" s="61"/>
      <c r="IH60" s="61"/>
      <c r="II60" s="61"/>
      <c r="IJ60" s="61"/>
      <c r="IK60" s="61"/>
      <c r="IL60" s="61"/>
      <c r="IM60" s="61"/>
      <c r="IN60" s="61"/>
      <c r="IO60" s="61"/>
      <c r="IP60" s="50"/>
      <c r="IQ60" s="50"/>
      <c r="IR60" s="50"/>
      <c r="IS60" s="50"/>
      <c r="IT60" s="50"/>
      <c r="IU60" s="50"/>
      <c r="IV60" s="50"/>
    </row>
    <row r="61" spans="1:256" s="70" customFormat="1" ht="11.25" x14ac:dyDescent="0.2">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row>
    <row r="62" spans="1:256" s="77" customFormat="1" x14ac:dyDescent="0.25">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c r="AW62" s="78"/>
      <c r="AX62" s="78"/>
      <c r="AY62" s="78"/>
      <c r="AZ62" s="78"/>
      <c r="BA62" s="78"/>
      <c r="BB62" s="78"/>
      <c r="BC62" s="78"/>
      <c r="BD62" s="78"/>
      <c r="BE62" s="78"/>
      <c r="BF62" s="78"/>
      <c r="BG62" s="78"/>
      <c r="BH62" s="78"/>
      <c r="BI62" s="78"/>
      <c r="BJ62" s="78"/>
      <c r="BK62" s="78"/>
      <c r="BL62" s="78"/>
      <c r="BM62" s="78"/>
      <c r="BN62" s="78"/>
      <c r="BO62" s="78"/>
      <c r="BP62" s="78"/>
      <c r="BQ62" s="78"/>
      <c r="BR62" s="78"/>
      <c r="BS62" s="78"/>
      <c r="BT62" s="78"/>
      <c r="BU62" s="78"/>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c r="EO62" s="78"/>
      <c r="EP62" s="78"/>
      <c r="EQ62" s="78"/>
      <c r="ER62" s="78"/>
      <c r="ES62" s="78"/>
      <c r="ET62" s="78"/>
      <c r="EU62" s="78"/>
      <c r="EV62" s="78"/>
      <c r="EW62" s="78"/>
      <c r="EX62" s="78"/>
      <c r="EY62" s="78"/>
      <c r="EZ62" s="78"/>
      <c r="FA62" s="78"/>
      <c r="FB62" s="78"/>
      <c r="FC62" s="78"/>
      <c r="FD62" s="78"/>
      <c r="FE62" s="78"/>
      <c r="FF62" s="78"/>
      <c r="FG62" s="78"/>
      <c r="FH62" s="78"/>
      <c r="FI62" s="78"/>
      <c r="FJ62" s="78"/>
      <c r="FK62" s="78"/>
      <c r="FL62" s="78"/>
      <c r="FM62" s="78"/>
      <c r="FN62" s="78"/>
      <c r="FO62" s="78"/>
      <c r="FP62" s="78"/>
      <c r="FQ62" s="78"/>
      <c r="FR62" s="78"/>
      <c r="FS62" s="78"/>
      <c r="FT62" s="78"/>
      <c r="FU62" s="78"/>
      <c r="FV62" s="78"/>
      <c r="FW62" s="78"/>
      <c r="FX62" s="78"/>
      <c r="FY62" s="78"/>
      <c r="FZ62" s="78"/>
      <c r="GA62" s="78"/>
      <c r="GB62" s="78"/>
      <c r="GC62" s="78"/>
      <c r="GD62" s="78"/>
      <c r="GE62" s="78"/>
      <c r="GF62" s="78"/>
      <c r="GG62" s="78"/>
      <c r="GH62" s="78"/>
      <c r="GI62" s="78"/>
      <c r="GJ62" s="78"/>
      <c r="GK62" s="78"/>
      <c r="GL62" s="78"/>
      <c r="GM62" s="78"/>
      <c r="GN62" s="78"/>
      <c r="GO62" s="78"/>
      <c r="GP62" s="78"/>
      <c r="GQ62" s="78"/>
      <c r="GR62" s="78"/>
      <c r="GS62" s="78"/>
      <c r="GT62" s="78"/>
      <c r="GU62" s="78"/>
      <c r="GV62" s="78"/>
      <c r="GW62" s="78"/>
      <c r="GX62" s="78"/>
      <c r="GY62" s="78"/>
      <c r="GZ62" s="78"/>
      <c r="HA62" s="78"/>
      <c r="HB62" s="78"/>
      <c r="HC62" s="78"/>
      <c r="HD62" s="78"/>
      <c r="HE62" s="78"/>
      <c r="HF62" s="78"/>
      <c r="HG62" s="78"/>
      <c r="HH62" s="78"/>
      <c r="HI62" s="78"/>
      <c r="HJ62" s="78"/>
      <c r="HK62" s="78"/>
      <c r="HL62" s="78"/>
      <c r="HM62" s="78"/>
      <c r="HN62" s="78"/>
      <c r="HO62" s="78"/>
      <c r="HP62" s="78"/>
      <c r="HQ62" s="78"/>
      <c r="HR62" s="78"/>
      <c r="HS62" s="78"/>
    </row>
    <row r="63" spans="1:256" s="77" customFormat="1" x14ac:dyDescent="0.25">
      <c r="B63" s="78"/>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c r="AW63" s="78"/>
      <c r="AX63" s="78"/>
      <c r="AY63" s="78"/>
      <c r="AZ63" s="78"/>
      <c r="BA63" s="78"/>
      <c r="BB63" s="78"/>
      <c r="BC63" s="78"/>
      <c r="BD63" s="78"/>
      <c r="BE63" s="78"/>
      <c r="BF63" s="78"/>
      <c r="BG63" s="78"/>
      <c r="BH63" s="78"/>
      <c r="BI63" s="78"/>
      <c r="BJ63" s="78"/>
      <c r="BK63" s="78"/>
      <c r="BL63" s="78"/>
      <c r="BM63" s="78"/>
      <c r="BN63" s="78"/>
      <c r="BO63" s="78"/>
      <c r="BP63" s="78"/>
      <c r="BQ63" s="78"/>
      <c r="BR63" s="78"/>
      <c r="BS63" s="78"/>
      <c r="BT63" s="78"/>
      <c r="BU63" s="78"/>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c r="EO63" s="78"/>
      <c r="EP63" s="78"/>
      <c r="EQ63" s="78"/>
      <c r="ER63" s="78"/>
      <c r="ES63" s="78"/>
      <c r="ET63" s="78"/>
      <c r="EU63" s="78"/>
      <c r="EV63" s="78"/>
      <c r="EW63" s="78"/>
      <c r="EX63" s="78"/>
      <c r="EY63" s="78"/>
      <c r="EZ63" s="78"/>
      <c r="FA63" s="78"/>
      <c r="FB63" s="78"/>
      <c r="FC63" s="78"/>
      <c r="FD63" s="78"/>
      <c r="FE63" s="78"/>
      <c r="FF63" s="78"/>
      <c r="FG63" s="78"/>
      <c r="FH63" s="78"/>
      <c r="FI63" s="78"/>
      <c r="FJ63" s="78"/>
      <c r="FK63" s="78"/>
      <c r="FL63" s="78"/>
      <c r="FM63" s="78"/>
      <c r="FN63" s="78"/>
      <c r="FO63" s="78"/>
      <c r="FP63" s="78"/>
      <c r="FQ63" s="78"/>
      <c r="FR63" s="78"/>
      <c r="FS63" s="78"/>
      <c r="FT63" s="78"/>
      <c r="FU63" s="78"/>
      <c r="FV63" s="78"/>
      <c r="FW63" s="78"/>
      <c r="FX63" s="78"/>
      <c r="FY63" s="78"/>
      <c r="FZ63" s="78"/>
      <c r="GA63" s="78"/>
      <c r="GB63" s="78"/>
      <c r="GC63" s="78"/>
      <c r="GD63" s="78"/>
      <c r="GE63" s="78"/>
      <c r="GF63" s="78"/>
      <c r="GG63" s="78"/>
      <c r="GH63" s="78"/>
      <c r="GI63" s="78"/>
      <c r="GJ63" s="78"/>
      <c r="GK63" s="78"/>
      <c r="GL63" s="78"/>
      <c r="GM63" s="78"/>
      <c r="GN63" s="78"/>
      <c r="GO63" s="78"/>
      <c r="GP63" s="78"/>
      <c r="GQ63" s="78"/>
      <c r="GR63" s="78"/>
      <c r="GS63" s="78"/>
      <c r="GT63" s="78"/>
      <c r="GU63" s="78"/>
      <c r="GV63" s="78"/>
      <c r="GW63" s="78"/>
      <c r="GX63" s="78"/>
      <c r="GY63" s="78"/>
      <c r="GZ63" s="78"/>
      <c r="HA63" s="78"/>
      <c r="HB63" s="78"/>
      <c r="HC63" s="78"/>
      <c r="HD63" s="78"/>
      <c r="HE63" s="78"/>
      <c r="HF63" s="78"/>
      <c r="HG63" s="78"/>
      <c r="HH63" s="78"/>
      <c r="HI63" s="78"/>
      <c r="HJ63" s="78"/>
      <c r="HK63" s="78"/>
      <c r="HL63" s="78"/>
      <c r="HM63" s="78"/>
      <c r="HN63" s="78"/>
      <c r="HO63" s="78"/>
      <c r="HP63" s="78"/>
      <c r="HQ63" s="78"/>
      <c r="HR63" s="78"/>
      <c r="HS63" s="78"/>
    </row>
    <row r="64" spans="1:256" s="77" customFormat="1" x14ac:dyDescent="0.25">
      <c r="B64" s="78"/>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8"/>
      <c r="BR64" s="78"/>
      <c r="BS64" s="78"/>
      <c r="BT64" s="78"/>
      <c r="BU64" s="78"/>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c r="EO64" s="78"/>
      <c r="EP64" s="78"/>
      <c r="EQ64" s="78"/>
      <c r="ER64" s="78"/>
      <c r="ES64" s="78"/>
      <c r="ET64" s="78"/>
      <c r="EU64" s="78"/>
      <c r="EV64" s="78"/>
      <c r="EW64" s="78"/>
      <c r="EX64" s="78"/>
      <c r="EY64" s="78"/>
      <c r="EZ64" s="78"/>
      <c r="FA64" s="78"/>
      <c r="FB64" s="78"/>
      <c r="FC64" s="78"/>
      <c r="FD64" s="78"/>
      <c r="FE64" s="78"/>
      <c r="FF64" s="78"/>
      <c r="FG64" s="78"/>
      <c r="FH64" s="78"/>
      <c r="FI64" s="78"/>
      <c r="FJ64" s="78"/>
      <c r="FK64" s="78"/>
      <c r="FL64" s="78"/>
      <c r="FM64" s="78"/>
      <c r="FN64" s="78"/>
      <c r="FO64" s="78"/>
      <c r="FP64" s="78"/>
      <c r="FQ64" s="78"/>
      <c r="FR64" s="78"/>
      <c r="FS64" s="78"/>
      <c r="FT64" s="78"/>
      <c r="FU64" s="78"/>
      <c r="FV64" s="78"/>
      <c r="FW64" s="78"/>
      <c r="FX64" s="78"/>
      <c r="FY64" s="78"/>
      <c r="FZ64" s="78"/>
      <c r="GA64" s="78"/>
      <c r="GB64" s="78"/>
      <c r="GC64" s="78"/>
      <c r="GD64" s="78"/>
      <c r="GE64" s="78"/>
      <c r="GF64" s="78"/>
      <c r="GG64" s="78"/>
      <c r="GH64" s="78"/>
      <c r="GI64" s="78"/>
      <c r="GJ64" s="78"/>
      <c r="GK64" s="78"/>
      <c r="GL64" s="78"/>
      <c r="GM64" s="78"/>
      <c r="GN64" s="78"/>
      <c r="GO64" s="78"/>
      <c r="GP64" s="78"/>
      <c r="GQ64" s="78"/>
      <c r="GR64" s="78"/>
      <c r="GS64" s="78"/>
      <c r="GT64" s="78"/>
      <c r="GU64" s="78"/>
      <c r="GV64" s="78"/>
      <c r="GW64" s="78"/>
      <c r="GX64" s="78"/>
      <c r="GY64" s="78"/>
      <c r="GZ64" s="78"/>
      <c r="HA64" s="78"/>
      <c r="HB64" s="78"/>
      <c r="HC64" s="78"/>
      <c r="HD64" s="78"/>
      <c r="HE64" s="78"/>
      <c r="HF64" s="78"/>
      <c r="HG64" s="78"/>
      <c r="HH64" s="78"/>
      <c r="HI64" s="78"/>
      <c r="HJ64" s="78"/>
      <c r="HK64" s="78"/>
      <c r="HL64" s="78"/>
      <c r="HM64" s="78"/>
      <c r="HN64" s="78"/>
      <c r="HO64" s="78"/>
      <c r="HP64" s="78"/>
      <c r="HQ64" s="78"/>
      <c r="HR64" s="78"/>
      <c r="HS64" s="78"/>
    </row>
    <row r="65" spans="2:227" s="77" customFormat="1" x14ac:dyDescent="0.25">
      <c r="B65" s="78"/>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8"/>
      <c r="BR65" s="78"/>
      <c r="BS65" s="78"/>
      <c r="BT65" s="78"/>
      <c r="BU65" s="78"/>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c r="EO65" s="78"/>
      <c r="EP65" s="78"/>
      <c r="EQ65" s="78"/>
      <c r="ER65" s="78"/>
      <c r="ES65" s="78"/>
      <c r="ET65" s="78"/>
      <c r="EU65" s="78"/>
      <c r="EV65" s="78"/>
      <c r="EW65" s="78"/>
      <c r="EX65" s="78"/>
      <c r="EY65" s="78"/>
      <c r="EZ65" s="78"/>
      <c r="FA65" s="78"/>
      <c r="FB65" s="78"/>
      <c r="FC65" s="78"/>
      <c r="FD65" s="78"/>
      <c r="FE65" s="78"/>
      <c r="FF65" s="78"/>
      <c r="FG65" s="78"/>
      <c r="FH65" s="78"/>
      <c r="FI65" s="78"/>
      <c r="FJ65" s="78"/>
      <c r="FK65" s="78"/>
      <c r="FL65" s="78"/>
      <c r="FM65" s="78"/>
      <c r="FN65" s="78"/>
      <c r="FO65" s="78"/>
      <c r="FP65" s="78"/>
      <c r="FQ65" s="78"/>
      <c r="FR65" s="78"/>
      <c r="FS65" s="78"/>
      <c r="FT65" s="78"/>
      <c r="FU65" s="78"/>
      <c r="FV65" s="78"/>
      <c r="FW65" s="78"/>
      <c r="FX65" s="78"/>
      <c r="FY65" s="78"/>
      <c r="FZ65" s="78"/>
      <c r="GA65" s="78"/>
      <c r="GB65" s="78"/>
      <c r="GC65" s="78"/>
      <c r="GD65" s="78"/>
      <c r="GE65" s="78"/>
      <c r="GF65" s="78"/>
      <c r="GG65" s="78"/>
      <c r="GH65" s="78"/>
      <c r="GI65" s="78"/>
      <c r="GJ65" s="78"/>
      <c r="GK65" s="78"/>
      <c r="GL65" s="78"/>
      <c r="GM65" s="78"/>
      <c r="GN65" s="78"/>
      <c r="GO65" s="78"/>
      <c r="GP65" s="78"/>
      <c r="GQ65" s="78"/>
      <c r="GR65" s="78"/>
      <c r="GS65" s="78"/>
      <c r="GT65" s="78"/>
      <c r="GU65" s="78"/>
      <c r="GV65" s="78"/>
      <c r="GW65" s="78"/>
      <c r="GX65" s="78"/>
      <c r="GY65" s="78"/>
      <c r="GZ65" s="78"/>
      <c r="HA65" s="78"/>
      <c r="HB65" s="78"/>
      <c r="HC65" s="78"/>
      <c r="HD65" s="78"/>
      <c r="HE65" s="78"/>
      <c r="HF65" s="78"/>
      <c r="HG65" s="78"/>
      <c r="HH65" s="78"/>
      <c r="HI65" s="78"/>
      <c r="HJ65" s="78"/>
      <c r="HK65" s="78"/>
      <c r="HL65" s="78"/>
      <c r="HM65" s="78"/>
      <c r="HN65" s="78"/>
      <c r="HO65" s="78"/>
      <c r="HP65" s="78"/>
      <c r="HQ65" s="78"/>
      <c r="HR65" s="78"/>
      <c r="HS65" s="78"/>
    </row>
  </sheetData>
  <mergeCells count="40">
    <mergeCell ref="II9:IO9"/>
    <mergeCell ref="GE9:GK9"/>
    <mergeCell ref="GL9:GR9"/>
    <mergeCell ref="GS9:GY9"/>
    <mergeCell ref="GZ9:HF9"/>
    <mergeCell ref="HG9:HM9"/>
    <mergeCell ref="HN9:HT9"/>
    <mergeCell ref="IB9:IH9"/>
    <mergeCell ref="BP9:BV9"/>
    <mergeCell ref="FC9:FI9"/>
    <mergeCell ref="FJ9:FP9"/>
    <mergeCell ref="A53:GC55"/>
    <mergeCell ref="HU9:IA9"/>
    <mergeCell ref="CR9:CX9"/>
    <mergeCell ref="S9:Y9"/>
    <mergeCell ref="Z9:AF9"/>
    <mergeCell ref="AG9:AM9"/>
    <mergeCell ref="FX9:GD9"/>
    <mergeCell ref="CY9:DE9"/>
    <mergeCell ref="DF9:DL9"/>
    <mergeCell ref="DM9:DS9"/>
    <mergeCell ref="DT9:DZ9"/>
    <mergeCell ref="EA9:EG9"/>
    <mergeCell ref="FQ9:FW9"/>
    <mergeCell ref="C6:E6"/>
    <mergeCell ref="C7:D7"/>
    <mergeCell ref="EV9:FB9"/>
    <mergeCell ref="L9:R9"/>
    <mergeCell ref="G1:J1"/>
    <mergeCell ref="I2:J2"/>
    <mergeCell ref="H4:J4"/>
    <mergeCell ref="BW9:CC9"/>
    <mergeCell ref="CD9:CJ9"/>
    <mergeCell ref="CK9:CQ9"/>
    <mergeCell ref="EH9:EN9"/>
    <mergeCell ref="EO9:EU9"/>
    <mergeCell ref="AN9:AT9"/>
    <mergeCell ref="AU9:BA9"/>
    <mergeCell ref="BB9:BH9"/>
    <mergeCell ref="BI9:BO9"/>
  </mergeCells>
  <conditionalFormatting sqref="L11:IO12 L23:IO23 L15:IO20 L25:IO26 L48:IO50 L58:IO60 L52:IO52 GF53:IO55 L30:IO38 L40:IO46">
    <cfRule type="expression" dxfId="29" priority="67" stopIfTrue="1">
      <formula>L$8=$H$4</formula>
    </cfRule>
    <cfRule type="expression" dxfId="28" priority="68" stopIfTrue="1">
      <formula>AND(L$8&gt;=$D11,L$8&lt;$D11+$I11)</formula>
    </cfRule>
    <cfRule type="expression" dxfId="27" priority="69" stopIfTrue="1">
      <formula>AND(L$8&gt;=$D11,L$8&lt;=$D11+$F11-1)</formula>
    </cfRule>
  </conditionalFormatting>
  <conditionalFormatting sqref="L10:IO10 L39:IO39 L47:IO47 L57:IO57 L51:IO51">
    <cfRule type="expression" dxfId="26" priority="70" stopIfTrue="1">
      <formula>L$8=$H$4</formula>
    </cfRule>
    <cfRule type="expression" dxfId="25" priority="71" stopIfTrue="1">
      <formula>AND(L$8&gt;=$D10,L$8&lt;$D10+$I10)</formula>
    </cfRule>
    <cfRule type="expression" dxfId="24" priority="72" stopIfTrue="1">
      <formula>AND(L$8&gt;=$D10,L$8&lt;=$D10+$F10-1)</formula>
    </cfRule>
  </conditionalFormatting>
  <conditionalFormatting sqref="L13:IO13">
    <cfRule type="expression" dxfId="23" priority="64" stopIfTrue="1">
      <formula>L$8=$H$4</formula>
    </cfRule>
    <cfRule type="expression" dxfId="22" priority="65" stopIfTrue="1">
      <formula>AND(L$8&gt;=$D13,L$8&lt;$D13+$I13)</formula>
    </cfRule>
    <cfRule type="expression" dxfId="21" priority="66" stopIfTrue="1">
      <formula>AND(L$8&gt;=$D13,L$8&lt;=$D13+$F13-1)</formula>
    </cfRule>
  </conditionalFormatting>
  <conditionalFormatting sqref="L14:IO14">
    <cfRule type="expression" dxfId="20" priority="61" stopIfTrue="1">
      <formula>L$8=$H$4</formula>
    </cfRule>
    <cfRule type="expression" dxfId="19" priority="62" stopIfTrue="1">
      <formula>AND(L$8&gt;=$D14,L$8&lt;$D14+$I14)</formula>
    </cfRule>
    <cfRule type="expression" dxfId="18" priority="63" stopIfTrue="1">
      <formula>AND(L$8&gt;=$D14,L$8&lt;=$D14+$F14-1)</formula>
    </cfRule>
  </conditionalFormatting>
  <conditionalFormatting sqref="L27:IO27">
    <cfRule type="expression" dxfId="17" priority="58" stopIfTrue="1">
      <formula>L$8=$H$4</formula>
    </cfRule>
    <cfRule type="expression" dxfId="16" priority="59" stopIfTrue="1">
      <formula>AND(L$8&gt;=$D27,L$8&lt;$D27+$I27)</formula>
    </cfRule>
    <cfRule type="expression" dxfId="15" priority="60" stopIfTrue="1">
      <formula>AND(L$8&gt;=$D27,L$8&lt;=$D27+$F27-1)</formula>
    </cfRule>
  </conditionalFormatting>
  <conditionalFormatting sqref="L24:IO24">
    <cfRule type="expression" dxfId="14" priority="13" stopIfTrue="1">
      <formula>L$8=$H$4</formula>
    </cfRule>
    <cfRule type="expression" dxfId="13" priority="14" stopIfTrue="1">
      <formula>AND(L$8&gt;=$D24,L$8&lt;$D24+$I24)</formula>
    </cfRule>
    <cfRule type="expression" dxfId="12" priority="15" stopIfTrue="1">
      <formula>AND(L$8&gt;=$D24,L$8&lt;=$D24+$F24-1)</formula>
    </cfRule>
  </conditionalFormatting>
  <conditionalFormatting sqref="L22:IO22">
    <cfRule type="expression" dxfId="11" priority="10" stopIfTrue="1">
      <formula>L$8=$H$4</formula>
    </cfRule>
    <cfRule type="expression" dxfId="10" priority="11" stopIfTrue="1">
      <formula>AND(L$8&gt;=$D22,L$8&lt;$D22+$I22)</formula>
    </cfRule>
    <cfRule type="expression" dxfId="9" priority="12" stopIfTrue="1">
      <formula>AND(L$8&gt;=$D22,L$8&lt;=$D22+$F22-1)</formula>
    </cfRule>
  </conditionalFormatting>
  <conditionalFormatting sqref="L21:IO21">
    <cfRule type="expression" dxfId="8" priority="7" stopIfTrue="1">
      <formula>L$8=$H$4</formula>
    </cfRule>
    <cfRule type="expression" dxfId="7" priority="8" stopIfTrue="1">
      <formula>AND(L$8&gt;=$D21,L$8&lt;$D21+$I21)</formula>
    </cfRule>
    <cfRule type="expression" dxfId="6" priority="9" stopIfTrue="1">
      <formula>AND(L$8&gt;=$D21,L$8&lt;=$D21+$F21-1)</formula>
    </cfRule>
  </conditionalFormatting>
  <conditionalFormatting sqref="L28:IO28">
    <cfRule type="expression" dxfId="5" priority="4" stopIfTrue="1">
      <formula>L$8=$H$4</formula>
    </cfRule>
    <cfRule type="expression" dxfId="4" priority="5" stopIfTrue="1">
      <formula>AND(L$8&gt;=$D28,L$8&lt;$D28+$I28)</formula>
    </cfRule>
    <cfRule type="expression" dxfId="3" priority="6" stopIfTrue="1">
      <formula>AND(L$8&gt;=$D28,L$8&lt;=$D28+$F28-1)</formula>
    </cfRule>
  </conditionalFormatting>
  <conditionalFormatting sqref="L29:IO29">
    <cfRule type="expression" dxfId="2" priority="1" stopIfTrue="1">
      <formula>L$8=$H$4</formula>
    </cfRule>
    <cfRule type="expression" dxfId="1" priority="2" stopIfTrue="1">
      <formula>AND(L$8&gt;=$D29,L$8&lt;$D29+$I29)</formula>
    </cfRule>
    <cfRule type="expression" dxfId="0" priority="3" stopIfTrue="1">
      <formula>AND(L$8&gt;=$D29,L$8&lt;=$D29+$F29-1)</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9" r:id="rId3" name="Scroll Bar 1">
              <controlPr defaultSize="0" print="0" autoPict="0">
                <anchor moveWithCells="1">
                  <from>
                    <xdr:col>11</xdr:col>
                    <xdr:colOff>0</xdr:colOff>
                    <xdr:row>7</xdr:row>
                    <xdr:rowOff>0</xdr:rowOff>
                  </from>
                  <to>
                    <xdr:col>15</xdr:col>
                    <xdr:colOff>0</xdr:colOff>
                    <xdr:row>7</xdr:row>
                    <xdr:rowOff>161925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Project Charter</vt:lpstr>
      <vt:lpstr>Deliverable Tracker</vt:lpstr>
      <vt:lpstr>Project Schedule</vt:lpstr>
    </vt:vector>
  </TitlesOfParts>
  <Company>Comcast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Jamie McCarter</dc:creator>
  <cp:lastModifiedBy>Dwyer, Jason</cp:lastModifiedBy>
  <cp:lastPrinted>2013-08-27T17:42:08Z</cp:lastPrinted>
  <dcterms:created xsi:type="dcterms:W3CDTF">2013-08-22T16:22:18Z</dcterms:created>
  <dcterms:modified xsi:type="dcterms:W3CDTF">2016-12-15T16:57:52Z</dcterms:modified>
</cp:coreProperties>
</file>